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975"/>
  </bookViews>
  <sheets>
    <sheet name="Sheet1" sheetId="1" r:id="rId1"/>
  </sheets>
  <externalReferences>
    <externalReference r:id="rId2"/>
  </externalReferences>
  <calcPr calcId="144525"/>
</workbook>
</file>

<file path=xl/comments1.xml><?xml version="1.0" encoding="utf-8"?>
<comments xmlns="http://schemas.openxmlformats.org/spreadsheetml/2006/main">
  <authors>
    <author>Microsoft Office User</author>
  </authors>
  <commentList>
    <comment ref="F11" authorId="0">
      <text>
        <r>
          <rPr>
            <b/>
            <sz val="10"/>
            <color rgb="FF000000"/>
            <rFont val="Microsoft YaHei UI"/>
            <charset val="134"/>
          </rPr>
          <t>Microsoft Office User:</t>
        </r>
        <r>
          <rPr>
            <sz val="10"/>
            <color rgb="FF000000"/>
            <rFont val="Microsoft YaHei UI"/>
            <charset val="134"/>
          </rPr>
          <t xml:space="preserve">
百分比</t>
        </r>
      </text>
    </comment>
    <comment ref="H11" authorId="0">
      <text>
        <r>
          <rPr>
            <b/>
            <sz val="10"/>
            <color rgb="FF000000"/>
            <rFont val="Microsoft YaHei UI"/>
            <charset val="134"/>
          </rPr>
          <t>Microsoft Office User:</t>
        </r>
        <r>
          <rPr>
            <sz val="10"/>
            <color rgb="FF000000"/>
            <rFont val="Microsoft YaHei UI"/>
            <charset val="134"/>
          </rPr>
          <t xml:space="preserve">
公式</t>
        </r>
      </text>
    </comment>
  </commentList>
</comments>
</file>

<file path=xl/sharedStrings.xml><?xml version="1.0" encoding="utf-8"?>
<sst xmlns="http://schemas.openxmlformats.org/spreadsheetml/2006/main" count="28" uniqueCount="28">
  <si>
    <t>薪酬调整确认书</t>
  </si>
  <si>
    <t xml:space="preserve">    为确保薪资计算与支付的精准合法，根据您与公司签订的劳动合同、公司员工手册及薪酬管理办法，对您的劳动报酬给付标准与形式予以确认。</t>
  </si>
  <si>
    <r>
      <rPr>
        <sz val="14"/>
        <color theme="1"/>
        <rFont val="仿宋"/>
        <charset val="134"/>
      </rPr>
      <t xml:space="preserve">    本确认书确认内容包括月度工资标准和年终目标绩效奖金，所反应的信息自</t>
    </r>
    <r>
      <rPr>
        <u/>
        <sz val="14"/>
        <color theme="1"/>
        <rFont val="仿宋"/>
        <charset val="134"/>
      </rPr>
      <t xml:space="preserve"> 2021 </t>
    </r>
    <r>
      <rPr>
        <sz val="14"/>
        <color theme="1"/>
        <rFont val="仿宋"/>
        <charset val="134"/>
      </rPr>
      <t>年</t>
    </r>
    <r>
      <rPr>
        <u/>
        <sz val="14"/>
        <color theme="1"/>
        <rFont val="仿宋"/>
        <charset val="134"/>
      </rPr>
      <t xml:space="preserve"> 4 </t>
    </r>
    <r>
      <rPr>
        <sz val="14"/>
        <color theme="1"/>
        <rFont val="仿宋"/>
        <charset val="134"/>
      </rPr>
      <t>月</t>
    </r>
    <r>
      <rPr>
        <u/>
        <sz val="14"/>
        <color theme="1"/>
        <rFont val="仿宋"/>
        <charset val="134"/>
      </rPr>
      <t xml:space="preserve"> 1 </t>
    </r>
    <r>
      <rPr>
        <sz val="14"/>
        <color theme="1"/>
        <rFont val="仿宋"/>
        <charset val="134"/>
      </rPr>
      <t>日生效。</t>
    </r>
  </si>
  <si>
    <t>员工
信息</t>
  </si>
  <si>
    <t>工号</t>
  </si>
  <si>
    <t>姓名</t>
  </si>
  <si>
    <t>部门</t>
  </si>
  <si>
    <t>职务</t>
  </si>
  <si>
    <t>职级</t>
  </si>
  <si>
    <t>入职时间</t>
  </si>
  <si>
    <t>联系电话</t>
  </si>
  <si>
    <t>04746</t>
  </si>
  <si>
    <t>L1</t>
  </si>
  <si>
    <t>目前水平</t>
  </si>
  <si>
    <t>涨幅</t>
  </si>
  <si>
    <t>调整后水平</t>
  </si>
  <si>
    <t>月度工资标准（包含目标绩效工资）</t>
  </si>
  <si>
    <t>年终目标绩效奖金比例及金额</t>
  </si>
  <si>
    <t>年度目标总收入比例及金额</t>
  </si>
  <si>
    <t xml:space="preserve">    本确认书所指月度工资为税前满勤月薪，其中月度目标绩效工资占比</t>
  </si>
  <si>
    <t>。个人需依法缴纳法律法规规定缴纳的个税及其他相关个人应承担的费用，支付薪资根据实际出勤进行计算。由于实际出勤、加班时间等原因，可能导致您的工资收入产生变化。</t>
  </si>
  <si>
    <t xml:space="preserve">    本人确认并认可年终目标绩效奖金为</t>
  </si>
  <si>
    <t>元，年终实发绩效奖金将根据公司和</t>
  </si>
  <si>
    <t>个人的业绩/绩效/考核的完成情况进行浮动，并结合个人当期的工作时间等因素确定，具体计算和发放参照公司相关政策执行。当年终目标绩效资金调整时，年度目标总收入相应调整。</t>
  </si>
  <si>
    <t xml:space="preserve">    本人认可会对支付的劳动报酬及时进行核查，如有异议时，应在当月工资转入其银行帐户起10日内向人力资源部以书面形式提出，逾期未提出异议的，视为确认公司已经及时足额支付劳动报酬，不再存有争议。</t>
  </si>
  <si>
    <t xml:space="preserve">    个人薪酬属于公司的高度保密资料，无论员工是否在职，本人认可都应当严格保密，不得向任何第三方或他人泄露（职务要求除外），探听或传播工资信息的属于严重违纪，如有违反，公司有权进行违纪处分，直至解除劳动合同。如对公司造成损失，公司可行使追偿权。本个认可若对其薪酬有任何疑问，可直接联系人力资源部或上级经理咨询。</t>
  </si>
  <si>
    <t>员工确认：</t>
  </si>
  <si>
    <t>日期：      年      月      日</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</si>
</sst>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_(\¥* #,##0.00_);_(\¥* \(#,##0.00\);_(\¥* &quot;-&quot;??_);_(@_)"/>
    <numFmt numFmtId="177" formatCode="0.0%"/>
  </numFmts>
  <fonts count="32">
    <font>
      <sz val="11"/>
      <color theme="1"/>
      <name val="等线"/>
      <charset val="134"/>
      <scheme val="minor"/>
    </font>
    <font>
      <sz val="12"/>
      <color theme="1"/>
      <name val="仿宋"/>
      <charset val="134"/>
    </font>
    <font>
      <b/>
      <sz val="20"/>
      <color theme="1"/>
      <name val="仿宋"/>
      <charset val="134"/>
    </font>
    <font>
      <b/>
      <sz val="16"/>
      <color theme="1"/>
      <name val="仿宋"/>
      <charset val="134"/>
    </font>
    <font>
      <sz val="14"/>
      <color theme="1"/>
      <name val="仿宋"/>
      <charset val="134"/>
    </font>
    <font>
      <b/>
      <sz val="13"/>
      <color theme="1"/>
      <name val="仿宋"/>
      <charset val="134"/>
    </font>
    <font>
      <sz val="9"/>
      <name val="微软雅黑"/>
      <charset val="134"/>
    </font>
    <font>
      <sz val="13"/>
      <color theme="1"/>
      <name val="仿宋"/>
      <charset val="134"/>
    </font>
    <font>
      <b/>
      <sz val="12"/>
      <color theme="1"/>
      <name val="仿宋"/>
      <charset val="134"/>
    </font>
    <font>
      <sz val="10"/>
      <color theme="1"/>
      <name val="仿宋"/>
      <charset val="134"/>
    </font>
    <font>
      <u/>
      <sz val="11"/>
      <color rgb="FF800080"/>
      <name val="等线"/>
      <charset val="0"/>
      <scheme val="minor"/>
    </font>
    <font>
      <u/>
      <sz val="11"/>
      <color rgb="FF0000FF"/>
      <name val="等线"/>
      <charset val="0"/>
      <scheme val="minor"/>
    </font>
    <font>
      <sz val="11"/>
      <color rgb="FF3F3F76"/>
      <name val="等线"/>
      <charset val="0"/>
      <scheme val="minor"/>
    </font>
    <font>
      <sz val="11"/>
      <color rgb="FFFF0000"/>
      <name val="等线"/>
      <charset val="0"/>
      <scheme val="minor"/>
    </font>
    <font>
      <sz val="11"/>
      <color theme="1"/>
      <name val="等线"/>
      <charset val="0"/>
      <scheme val="minor"/>
    </font>
    <font>
      <sz val="11"/>
      <color theme="0"/>
      <name val="等线"/>
      <charset val="0"/>
      <scheme val="minor"/>
    </font>
    <font>
      <b/>
      <sz val="11"/>
      <color theme="1"/>
      <name val="等线"/>
      <charset val="0"/>
      <scheme val="minor"/>
    </font>
    <font>
      <sz val="11"/>
      <color rgb="FF9C0006"/>
      <name val="等线"/>
      <charset val="0"/>
      <scheme val="minor"/>
    </font>
    <font>
      <sz val="11"/>
      <color rgb="FFFA7D00"/>
      <name val="等线"/>
      <charset val="0"/>
      <scheme val="minor"/>
    </font>
    <font>
      <b/>
      <sz val="11"/>
      <color rgb="FFFFFFFF"/>
      <name val="等线"/>
      <charset val="0"/>
      <scheme val="minor"/>
    </font>
    <font>
      <b/>
      <sz val="13"/>
      <color theme="3"/>
      <name val="等线"/>
      <charset val="134"/>
      <scheme val="minor"/>
    </font>
    <font>
      <b/>
      <sz val="11"/>
      <color rgb="FF3F3F3F"/>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FA7D00"/>
      <name val="等线"/>
      <charset val="0"/>
      <scheme val="minor"/>
    </font>
    <font>
      <sz val="11"/>
      <color rgb="FF006100"/>
      <name val="等线"/>
      <charset val="0"/>
      <scheme val="minor"/>
    </font>
    <font>
      <sz val="11"/>
      <color rgb="FF9C6500"/>
      <name val="等线"/>
      <charset val="0"/>
      <scheme val="minor"/>
    </font>
    <font>
      <u/>
      <sz val="14"/>
      <color theme="1"/>
      <name val="仿宋"/>
      <charset val="134"/>
    </font>
    <font>
      <b/>
      <sz val="10"/>
      <color rgb="FF000000"/>
      <name val="Microsoft YaHei UI"/>
      <charset val="134"/>
    </font>
    <font>
      <sz val="10"/>
      <color rgb="FF000000"/>
      <name val="Microsoft YaHei UI"/>
      <charset val="134"/>
    </font>
  </fonts>
  <fills count="33">
    <fill>
      <patternFill patternType="none"/>
    </fill>
    <fill>
      <patternFill patternType="gray125"/>
    </fill>
    <fill>
      <patternFill patternType="solid">
        <fgColor rgb="FFFFCC99"/>
        <bgColor indexed="64"/>
      </patternFill>
    </fill>
    <fill>
      <patternFill patternType="solid">
        <fgColor theme="5" tint="0.599993896298105"/>
        <bgColor indexed="64"/>
      </patternFill>
    </fill>
    <fill>
      <patternFill patternType="solid">
        <fgColor theme="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2" fillId="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5" fillId="13"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12" applyNumberFormat="0" applyFont="0" applyAlignment="0" applyProtection="0">
      <alignment vertical="center"/>
    </xf>
    <xf numFmtId="0" fontId="15" fillId="18" borderId="0" applyNumberFormat="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0" fillId="0" borderId="14" applyNumberFormat="0" applyFill="0" applyAlignment="0" applyProtection="0">
      <alignment vertical="center"/>
    </xf>
    <xf numFmtId="0" fontId="15" fillId="17" borderId="0" applyNumberFormat="0" applyBorder="0" applyAlignment="0" applyProtection="0">
      <alignment vertical="center"/>
    </xf>
    <xf numFmtId="0" fontId="22" fillId="0" borderId="16" applyNumberFormat="0" applyFill="0" applyAlignment="0" applyProtection="0">
      <alignment vertical="center"/>
    </xf>
    <xf numFmtId="0" fontId="15" fillId="12" borderId="0" applyNumberFormat="0" applyBorder="0" applyAlignment="0" applyProtection="0">
      <alignment vertical="center"/>
    </xf>
    <xf numFmtId="0" fontId="21" fillId="19" borderId="15" applyNumberFormat="0" applyAlignment="0" applyProtection="0">
      <alignment vertical="center"/>
    </xf>
    <xf numFmtId="0" fontId="26" fillId="19" borderId="9" applyNumberFormat="0" applyAlignment="0" applyProtection="0">
      <alignment vertical="center"/>
    </xf>
    <xf numFmtId="0" fontId="19" fillId="14" borderId="13" applyNumberFormat="0" applyAlignment="0" applyProtection="0">
      <alignment vertical="center"/>
    </xf>
    <xf numFmtId="0" fontId="14" fillId="20" borderId="0" applyNumberFormat="0" applyBorder="0" applyAlignment="0" applyProtection="0">
      <alignment vertical="center"/>
    </xf>
    <xf numFmtId="0" fontId="15" fillId="11" borderId="0" applyNumberFormat="0" applyBorder="0" applyAlignment="0" applyProtection="0">
      <alignment vertical="center"/>
    </xf>
    <xf numFmtId="0" fontId="18" fillId="0" borderId="11" applyNumberFormat="0" applyFill="0" applyAlignment="0" applyProtection="0">
      <alignment vertical="center"/>
    </xf>
    <xf numFmtId="0" fontId="16" fillId="0" borderId="10" applyNumberFormat="0" applyFill="0" applyAlignment="0" applyProtection="0">
      <alignment vertical="center"/>
    </xf>
    <xf numFmtId="0" fontId="27" fillId="22" borderId="0" applyNumberFormat="0" applyBorder="0" applyAlignment="0" applyProtection="0">
      <alignment vertical="center"/>
    </xf>
    <xf numFmtId="0" fontId="28" fillId="26" borderId="0" applyNumberFormat="0" applyBorder="0" applyAlignment="0" applyProtection="0">
      <alignment vertical="center"/>
    </xf>
    <xf numFmtId="0" fontId="14" fillId="25" borderId="0" applyNumberFormat="0" applyBorder="0" applyAlignment="0" applyProtection="0">
      <alignment vertical="center"/>
    </xf>
    <xf numFmtId="0" fontId="15" fillId="4" borderId="0" applyNumberFormat="0" applyBorder="0" applyAlignment="0" applyProtection="0">
      <alignment vertical="center"/>
    </xf>
    <xf numFmtId="0" fontId="14" fillId="16" borderId="0" applyNumberFormat="0" applyBorder="0" applyAlignment="0" applyProtection="0">
      <alignment vertical="center"/>
    </xf>
    <xf numFmtId="0" fontId="14" fillId="15" borderId="0" applyNumberFormat="0" applyBorder="0" applyAlignment="0" applyProtection="0">
      <alignment vertical="center"/>
    </xf>
    <xf numFmtId="0" fontId="14" fillId="6" borderId="0" applyNumberFormat="0" applyBorder="0" applyAlignment="0" applyProtection="0">
      <alignment vertical="center"/>
    </xf>
    <xf numFmtId="0" fontId="14" fillId="3" borderId="0" applyNumberFormat="0" applyBorder="0" applyAlignment="0" applyProtection="0">
      <alignment vertical="center"/>
    </xf>
    <xf numFmtId="0" fontId="15" fillId="28" borderId="0" applyNumberFormat="0" applyBorder="0" applyAlignment="0" applyProtection="0">
      <alignment vertical="center"/>
    </xf>
    <xf numFmtId="0" fontId="15" fillId="24" borderId="0" applyNumberFormat="0" applyBorder="0" applyAlignment="0" applyProtection="0">
      <alignment vertical="center"/>
    </xf>
    <xf numFmtId="0" fontId="14" fillId="23" borderId="0" applyNumberFormat="0" applyBorder="0" applyAlignment="0" applyProtection="0">
      <alignment vertical="center"/>
    </xf>
    <xf numFmtId="0" fontId="14" fillId="27" borderId="0" applyNumberFormat="0" applyBorder="0" applyAlignment="0" applyProtection="0">
      <alignment vertical="center"/>
    </xf>
    <xf numFmtId="0" fontId="15" fillId="10" borderId="0" applyNumberFormat="0" applyBorder="0" applyAlignment="0" applyProtection="0">
      <alignment vertical="center"/>
    </xf>
    <xf numFmtId="0" fontId="14" fillId="21"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4" fillId="31" borderId="0" applyNumberFormat="0" applyBorder="0" applyAlignment="0" applyProtection="0">
      <alignment vertical="center"/>
    </xf>
    <xf numFmtId="0" fontId="15" fillId="32" borderId="0" applyNumberFormat="0" applyBorder="0" applyAlignment="0" applyProtection="0">
      <alignment vertical="center"/>
    </xf>
  </cellStyleXfs>
  <cellXfs count="37">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pplyProtection="1">
      <alignment horizont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3" xfId="0" applyFont="1" applyFill="1" applyBorder="1" applyAlignment="1">
      <alignmen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right" vertical="center"/>
    </xf>
    <xf numFmtId="176" fontId="1" fillId="0" borderId="3" xfId="0" applyNumberFormat="1" applyFont="1" applyFill="1" applyBorder="1" applyAlignment="1">
      <alignment horizontal="center" vertical="center"/>
    </xf>
    <xf numFmtId="177" fontId="1" fillId="0" borderId="3" xfId="0" applyNumberFormat="1" applyFont="1" applyFill="1" applyBorder="1" applyAlignment="1">
      <alignment horizontal="center" vertical="center"/>
    </xf>
    <xf numFmtId="0" fontId="1" fillId="0" borderId="5" xfId="0" applyFont="1" applyFill="1" applyBorder="1" applyAlignment="1">
      <alignment horizontal="center" vertical="center"/>
    </xf>
    <xf numFmtId="176" fontId="1" fillId="0" borderId="4" xfId="0" applyNumberFormat="1" applyFont="1" applyFill="1" applyBorder="1" applyAlignment="1">
      <alignment horizontal="center" vertical="center"/>
    </xf>
    <xf numFmtId="0" fontId="8" fillId="0" borderId="7" xfId="0" applyFont="1" applyFill="1" applyBorder="1" applyAlignment="1">
      <alignment horizontal="right" vertical="center"/>
    </xf>
    <xf numFmtId="176" fontId="1" fillId="0" borderId="7"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76" fontId="1"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Alignment="1">
      <alignment vertical="center"/>
    </xf>
    <xf numFmtId="176" fontId="7" fillId="0" borderId="1" xfId="0" applyNumberFormat="1" applyFont="1" applyFill="1" applyBorder="1" applyAlignment="1">
      <alignment horizontal="center" vertical="center"/>
    </xf>
    <xf numFmtId="0" fontId="4" fillId="0" borderId="0" xfId="0" applyFont="1" applyFill="1" applyAlignment="1">
      <alignment horizontal="left" vertical="center"/>
    </xf>
    <xf numFmtId="177" fontId="1"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ill>
        <patternFill patternType="solid">
          <bgColor rgb="FFFF9900"/>
        </patternFill>
      </fill>
    </dxf>
    <dxf>
      <fill>
        <patternFill patternType="solid">
          <bgColor theme="5" tint="0.6"/>
        </patternFill>
      </fill>
    </dxf>
    <dxf>
      <fill>
        <patternFill patternType="solid">
          <bgColor theme="5" tint="0.6"/>
        </patternFill>
      </fill>
    </dxf>
    <dxf>
      <fill>
        <patternFill patternType="solid">
          <bgColor theme="4" tint="0.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HR\D&#34218;&#37228;&#31119;&#21033;\A&#24037;&#36164;&#34920;&#21046;&#20316;\4&#26376;\&#38468;&#20214;2-&#65288;&#19996;&#21271;&#22823;&#21306;&#65289;&#34218;&#37228;&#35843;&#25972;&#30830;&#35748;&#20070;_&#27169;&#26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薪酬调整确认书"/>
      <sheetName val="薪酬数据（表头勿改！）"/>
      <sheetName val="备用"/>
    </sheetNames>
    <sheetDataSet>
      <sheetData sheetId="0" refreshError="1"/>
      <sheetData sheetId="1" refreshError="1">
        <row r="1">
          <cell r="O1" t="str">
            <v>vs一次调整，如有变化则跳红</v>
          </cell>
          <cell r="P1" t="str">
            <v>vs标准固浮比，
如有差异则跳红</v>
          </cell>
          <cell r="Q1" t="str">
            <v>可修改，
不能为空
控制4-6月月薪涨幅低于50%</v>
          </cell>
        </row>
        <row r="2">
          <cell r="A2" t="str">
            <v>基础信息</v>
          </cell>
        </row>
        <row r="2">
          <cell r="J2" t="str">
            <v>薪酬现状</v>
          </cell>
        </row>
        <row r="2">
          <cell r="M2" t="str">
            <v>调整后薪酬（2021.4生效）</v>
          </cell>
        </row>
        <row r="2">
          <cell r="Q2" t="str">
            <v>月薪标准确认（用于工资计算）</v>
          </cell>
        </row>
        <row r="3">
          <cell r="A3" t="str">
            <v>工号</v>
          </cell>
          <cell r="B3" t="str">
            <v>人事范围</v>
          </cell>
          <cell r="C3" t="str">
            <v>公 司</v>
          </cell>
          <cell r="D3" t="str">
            <v>姓 名</v>
          </cell>
          <cell r="E3" t="str">
            <v>体系类别</v>
          </cell>
          <cell r="F3" t="str">
            <v>体系序列</v>
          </cell>
          <cell r="G3" t="str">
            <v>部门</v>
          </cell>
          <cell r="H3" t="str">
            <v>职务</v>
          </cell>
          <cell r="I3" t="str">
            <v>入职时间</v>
          </cell>
          <cell r="J3" t="str">
            <v>月薪标准</v>
          </cell>
          <cell r="K3" t="str">
            <v>年浮动薪酬</v>
          </cell>
          <cell r="L3" t="str">
            <v>年目标收入</v>
          </cell>
          <cell r="M3" t="str">
            <v>年固定薪酬</v>
          </cell>
          <cell r="N3" t="str">
            <v>年浮动薪酬</v>
          </cell>
          <cell r="O3" t="str">
            <v>年目标收入</v>
          </cell>
          <cell r="P3" t="str">
            <v>浮动薪酬%</v>
          </cell>
          <cell r="Q3" t="str">
            <v>月薪标准
（4~6月）</v>
          </cell>
        </row>
        <row r="4">
          <cell r="A4" t="str">
            <v>00176</v>
          </cell>
          <cell r="B4" t="str">
            <v>东北大区</v>
          </cell>
          <cell r="C4" t="str">
            <v>东北大区</v>
          </cell>
          <cell r="D4" t="str">
            <v>刘旭</v>
          </cell>
          <cell r="E4" t="str">
            <v>涉业务体系</v>
          </cell>
          <cell r="F4" t="str">
            <v>渠道体系</v>
          </cell>
          <cell r="G4" t="str">
            <v>东北大区渠道管理部</v>
          </cell>
          <cell r="H4" t="str">
            <v>渠道总监</v>
          </cell>
          <cell r="I4" t="str">
            <v>2009-07-10</v>
          </cell>
          <cell r="J4">
            <v>15000</v>
          </cell>
          <cell r="K4">
            <v>150000</v>
          </cell>
          <cell r="L4">
            <v>330000</v>
          </cell>
          <cell r="M4">
            <v>212466</v>
          </cell>
          <cell r="N4">
            <v>141644</v>
          </cell>
          <cell r="O4">
            <v>354110</v>
          </cell>
          <cell r="P4">
            <v>0.4</v>
          </cell>
          <cell r="Q4">
            <v>17705.5</v>
          </cell>
        </row>
        <row r="5">
          <cell r="A5" t="str">
            <v>00177</v>
          </cell>
          <cell r="B5" t="str">
            <v>东北大区</v>
          </cell>
          <cell r="C5" t="str">
            <v>辽宁</v>
          </cell>
          <cell r="D5" t="str">
            <v>廉喜文</v>
          </cell>
          <cell r="E5" t="str">
            <v>涉业务体系</v>
          </cell>
          <cell r="F5" t="str">
            <v>市场体系</v>
          </cell>
          <cell r="G5" t="str">
            <v>辽宁市场部</v>
          </cell>
          <cell r="H5" t="str">
            <v>市场经理</v>
          </cell>
          <cell r="I5" t="str">
            <v>2019-12-12</v>
          </cell>
          <cell r="J5">
            <v>9000</v>
          </cell>
          <cell r="K5">
            <v>45000</v>
          </cell>
          <cell r="L5">
            <v>153000</v>
          </cell>
          <cell r="M5">
            <v>130560</v>
          </cell>
          <cell r="N5">
            <v>32640</v>
          </cell>
          <cell r="O5">
            <v>163200</v>
          </cell>
          <cell r="P5">
            <v>0.2</v>
          </cell>
          <cell r="Q5">
            <v>10880</v>
          </cell>
        </row>
        <row r="6">
          <cell r="A6" t="str">
            <v>00186</v>
          </cell>
          <cell r="B6" t="str">
            <v>东北大区</v>
          </cell>
          <cell r="C6" t="str">
            <v>辽宁</v>
          </cell>
          <cell r="D6" t="str">
            <v>李攀</v>
          </cell>
          <cell r="E6" t="str">
            <v>涉业务体系</v>
          </cell>
          <cell r="F6" t="str">
            <v>战发销售体系</v>
          </cell>
          <cell r="G6" t="str">
            <v>辽宁战略发展部（二）</v>
          </cell>
          <cell r="H6" t="str">
            <v>战发经理</v>
          </cell>
          <cell r="I6" t="str">
            <v>2013-12-23</v>
          </cell>
          <cell r="J6">
            <v>9000</v>
          </cell>
          <cell r="K6">
            <v>90000</v>
          </cell>
          <cell r="L6">
            <v>198000</v>
          </cell>
          <cell r="M6">
            <v>137024.25</v>
          </cell>
          <cell r="N6">
            <v>112110.75</v>
          </cell>
          <cell r="O6">
            <v>249135</v>
          </cell>
          <cell r="P6">
            <v>0.45</v>
          </cell>
          <cell r="Q6">
            <v>11418.69</v>
          </cell>
        </row>
        <row r="7">
          <cell r="A7" t="str">
            <v>00193</v>
          </cell>
          <cell r="B7" t="str">
            <v>东北大区</v>
          </cell>
          <cell r="C7" t="str">
            <v>辽宁</v>
          </cell>
          <cell r="D7" t="str">
            <v>刘生微</v>
          </cell>
          <cell r="E7" t="str">
            <v>涉业务体系</v>
          </cell>
          <cell r="F7" t="str">
            <v>战发销售体系</v>
          </cell>
          <cell r="G7" t="str">
            <v>辽宁战略发展部（一）</v>
          </cell>
          <cell r="H7" t="str">
            <v>战发经理</v>
          </cell>
          <cell r="I7" t="str">
            <v>2014-11-20</v>
          </cell>
          <cell r="J7">
            <v>10000</v>
          </cell>
          <cell r="K7">
            <v>110000</v>
          </cell>
          <cell r="L7">
            <v>230000</v>
          </cell>
          <cell r="M7">
            <v>129030</v>
          </cell>
          <cell r="N7">
            <v>105570</v>
          </cell>
          <cell r="O7">
            <v>234600</v>
          </cell>
          <cell r="P7">
            <v>0.45</v>
          </cell>
          <cell r="Q7">
            <v>10752.5</v>
          </cell>
        </row>
        <row r="8">
          <cell r="A8" t="str">
            <v>00199</v>
          </cell>
          <cell r="B8" t="str">
            <v>东北大区</v>
          </cell>
          <cell r="C8" t="str">
            <v>东北大区</v>
          </cell>
          <cell r="D8" t="str">
            <v>苏颖</v>
          </cell>
          <cell r="E8" t="str">
            <v>职能体系</v>
          </cell>
          <cell r="F8" t="str">
            <v>财务体系</v>
          </cell>
          <cell r="G8" t="str">
            <v>东北大区财务部</v>
          </cell>
          <cell r="H8" t="str">
            <v>财务经理</v>
          </cell>
          <cell r="I8" t="str">
            <v>2009-12-16</v>
          </cell>
          <cell r="J8">
            <v>9000</v>
          </cell>
          <cell r="K8">
            <v>18900</v>
          </cell>
          <cell r="L8">
            <v>126900</v>
          </cell>
          <cell r="M8">
            <v>130050</v>
          </cell>
          <cell r="N8">
            <v>22950</v>
          </cell>
          <cell r="O8">
            <v>153000</v>
          </cell>
          <cell r="P8">
            <v>0.15</v>
          </cell>
          <cell r="Q8">
            <v>10837.5</v>
          </cell>
        </row>
        <row r="9">
          <cell r="A9" t="str">
            <v>00201</v>
          </cell>
          <cell r="B9" t="str">
            <v>东北大区</v>
          </cell>
          <cell r="C9" t="str">
            <v>辽宁</v>
          </cell>
          <cell r="D9" t="str">
            <v>刘苹</v>
          </cell>
          <cell r="E9" t="str">
            <v>职能体系</v>
          </cell>
          <cell r="F9" t="str">
            <v>财务体系</v>
          </cell>
          <cell r="G9" t="str">
            <v>辽宁财务部</v>
          </cell>
          <cell r="H9" t="str">
            <v>财务专员</v>
          </cell>
          <cell r="I9" t="str">
            <v>2010-07-14</v>
          </cell>
          <cell r="J9">
            <v>6400</v>
          </cell>
          <cell r="K9">
            <v>15580</v>
          </cell>
          <cell r="L9">
            <v>92380</v>
          </cell>
          <cell r="M9">
            <v>89734.5</v>
          </cell>
          <cell r="N9">
            <v>9970.5</v>
          </cell>
          <cell r="O9">
            <v>99705</v>
          </cell>
          <cell r="P9">
            <v>0.1</v>
          </cell>
          <cell r="Q9">
            <v>7477.88</v>
          </cell>
        </row>
        <row r="10">
          <cell r="A10" t="str">
            <v>00202</v>
          </cell>
          <cell r="B10" t="str">
            <v>东北大区</v>
          </cell>
          <cell r="C10" t="str">
            <v>东北大区</v>
          </cell>
          <cell r="D10" t="str">
            <v>卢宁</v>
          </cell>
          <cell r="E10" t="str">
            <v>职能体系</v>
          </cell>
          <cell r="F10" t="str">
            <v>人力体系</v>
          </cell>
          <cell r="G10" t="str">
            <v>东北大区人事行政部</v>
          </cell>
          <cell r="H10" t="str">
            <v>人事行政经理</v>
          </cell>
          <cell r="I10" t="str">
            <v>2011-10-17</v>
          </cell>
          <cell r="J10">
            <v>9000</v>
          </cell>
          <cell r="K10">
            <v>18900</v>
          </cell>
          <cell r="L10">
            <v>126900</v>
          </cell>
          <cell r="M10">
            <v>130050</v>
          </cell>
          <cell r="N10">
            <v>22950</v>
          </cell>
          <cell r="O10">
            <v>153000</v>
          </cell>
          <cell r="P10">
            <v>0.15</v>
          </cell>
          <cell r="Q10">
            <v>10837.5</v>
          </cell>
        </row>
        <row r="11">
          <cell r="A11" t="str">
            <v>00210</v>
          </cell>
          <cell r="B11" t="str">
            <v>东北大区</v>
          </cell>
          <cell r="C11" t="str">
            <v>辽宁</v>
          </cell>
          <cell r="D11" t="str">
            <v>魏鹏飞</v>
          </cell>
          <cell r="E11" t="str">
            <v>售后体系</v>
          </cell>
          <cell r="F11" t="str">
            <v>售后体系</v>
          </cell>
          <cell r="G11" t="str">
            <v>辽宁售后服务部</v>
          </cell>
          <cell r="H11" t="str">
            <v>售后经理</v>
          </cell>
          <cell r="I11" t="str">
            <v>2020-03-30</v>
          </cell>
          <cell r="J11">
            <v>7400</v>
          </cell>
          <cell r="K11">
            <v>16280</v>
          </cell>
          <cell r="L11">
            <v>105080</v>
          </cell>
          <cell r="M11">
            <v>101005.5</v>
          </cell>
          <cell r="N11">
            <v>17824.5</v>
          </cell>
          <cell r="O11">
            <v>118830</v>
          </cell>
          <cell r="P11">
            <v>0.15</v>
          </cell>
          <cell r="Q11">
            <v>8417.13</v>
          </cell>
        </row>
        <row r="12">
          <cell r="A12" t="str">
            <v>00211</v>
          </cell>
          <cell r="B12" t="str">
            <v>东北大区</v>
          </cell>
          <cell r="C12" t="str">
            <v>东北大区</v>
          </cell>
          <cell r="D12" t="str">
            <v>张超</v>
          </cell>
          <cell r="E12" t="str">
            <v>研发体系</v>
          </cell>
          <cell r="F12" t="str">
            <v>交付体系</v>
          </cell>
          <cell r="G12" t="str">
            <v>东北大区交付运维部</v>
          </cell>
          <cell r="H12" t="str">
            <v>交付经理</v>
          </cell>
          <cell r="I12" t="str">
            <v>2009-02-11</v>
          </cell>
          <cell r="J12">
            <v>9000</v>
          </cell>
          <cell r="K12">
            <v>27000</v>
          </cell>
          <cell r="L12">
            <v>135000</v>
          </cell>
          <cell r="M12">
            <v>137708.5</v>
          </cell>
          <cell r="N12">
            <v>24301.5</v>
          </cell>
          <cell r="O12">
            <v>162010</v>
          </cell>
          <cell r="P12">
            <v>0.15</v>
          </cell>
          <cell r="Q12">
            <v>11475.71</v>
          </cell>
        </row>
        <row r="13">
          <cell r="A13" t="str">
            <v>00225</v>
          </cell>
          <cell r="B13" t="str">
            <v>东北大区</v>
          </cell>
          <cell r="C13" t="str">
            <v>滨海</v>
          </cell>
          <cell r="D13" t="str">
            <v>陈建民</v>
          </cell>
          <cell r="E13" t="str">
            <v>售后体系</v>
          </cell>
          <cell r="F13" t="str">
            <v>售后体系</v>
          </cell>
          <cell r="G13" t="str">
            <v>滨海售后服务部</v>
          </cell>
          <cell r="H13" t="str">
            <v>售后经理</v>
          </cell>
          <cell r="I13" t="str">
            <v>2003-09-01</v>
          </cell>
          <cell r="J13">
            <v>7400</v>
          </cell>
          <cell r="K13">
            <v>33920</v>
          </cell>
          <cell r="L13">
            <v>122720</v>
          </cell>
          <cell r="M13">
            <v>106063</v>
          </cell>
          <cell r="N13">
            <v>18717</v>
          </cell>
          <cell r="O13">
            <v>124780</v>
          </cell>
          <cell r="P13">
            <v>0.15</v>
          </cell>
          <cell r="Q13">
            <v>8838.58</v>
          </cell>
        </row>
        <row r="14">
          <cell r="A14" t="str">
            <v>00226</v>
          </cell>
          <cell r="B14" t="str">
            <v>东北大区</v>
          </cell>
          <cell r="C14" t="str">
            <v>滨海</v>
          </cell>
          <cell r="D14" t="str">
            <v>李占华</v>
          </cell>
          <cell r="E14" t="str">
            <v>售后体系</v>
          </cell>
          <cell r="F14" t="str">
            <v>售后体系</v>
          </cell>
          <cell r="G14" t="str">
            <v>滨海售后服务部</v>
          </cell>
          <cell r="H14" t="str">
            <v>售后工程师</v>
          </cell>
          <cell r="I14" t="str">
            <v>2013-05-27</v>
          </cell>
          <cell r="J14">
            <v>7700</v>
          </cell>
          <cell r="K14">
            <v>29910</v>
          </cell>
          <cell r="L14">
            <v>122310</v>
          </cell>
          <cell r="M14">
            <v>112204.25</v>
          </cell>
          <cell r="N14">
            <v>19800.75</v>
          </cell>
          <cell r="O14">
            <v>132005</v>
          </cell>
          <cell r="P14">
            <v>0.15</v>
          </cell>
          <cell r="Q14">
            <v>9350.35</v>
          </cell>
        </row>
        <row r="15">
          <cell r="A15" t="str">
            <v>00227</v>
          </cell>
          <cell r="B15" t="str">
            <v>东北大区</v>
          </cell>
          <cell r="C15" t="str">
            <v>东北大区</v>
          </cell>
          <cell r="D15" t="str">
            <v>肖敏</v>
          </cell>
          <cell r="E15" t="str">
            <v>涉业务体系</v>
          </cell>
          <cell r="F15" t="str">
            <v>渠道体系</v>
          </cell>
          <cell r="G15" t="str">
            <v>东北大区渠道管理部</v>
          </cell>
          <cell r="H15" t="str">
            <v>渠道经理</v>
          </cell>
          <cell r="I15" t="str">
            <v>2010-06-23</v>
          </cell>
          <cell r="J15">
            <v>11000</v>
          </cell>
          <cell r="K15">
            <v>132000</v>
          </cell>
          <cell r="L15">
            <v>264000</v>
          </cell>
          <cell r="M15">
            <v>167841</v>
          </cell>
          <cell r="N15">
            <v>111894</v>
          </cell>
          <cell r="O15">
            <v>279735</v>
          </cell>
          <cell r="P15">
            <v>0.4</v>
          </cell>
          <cell r="Q15">
            <v>13986.75</v>
          </cell>
        </row>
        <row r="16">
          <cell r="A16" t="str">
            <v>00228</v>
          </cell>
          <cell r="B16" t="str">
            <v>东北大区</v>
          </cell>
          <cell r="C16" t="str">
            <v>滨海</v>
          </cell>
          <cell r="D16" t="str">
            <v>李丹</v>
          </cell>
          <cell r="E16" t="str">
            <v>涉业务体系</v>
          </cell>
          <cell r="F16" t="str">
            <v>战发销售体系</v>
          </cell>
          <cell r="G16" t="str">
            <v>滨海战略发展部（一）</v>
          </cell>
          <cell r="H16" t="str">
            <v>战发经理</v>
          </cell>
          <cell r="I16" t="str">
            <v>2012-11-05</v>
          </cell>
          <cell r="J16">
            <v>10000</v>
          </cell>
          <cell r="K16">
            <v>110000</v>
          </cell>
          <cell r="L16">
            <v>230000</v>
          </cell>
          <cell r="M16">
            <v>129030</v>
          </cell>
          <cell r="N16">
            <v>105570</v>
          </cell>
          <cell r="O16">
            <v>234600</v>
          </cell>
          <cell r="P16">
            <v>0.45</v>
          </cell>
          <cell r="Q16">
            <v>10752.5</v>
          </cell>
        </row>
        <row r="17">
          <cell r="A17" t="str">
            <v>00229</v>
          </cell>
          <cell r="B17" t="str">
            <v>东北大区</v>
          </cell>
          <cell r="C17" t="str">
            <v>滨海</v>
          </cell>
          <cell r="D17" t="str">
            <v>张琦</v>
          </cell>
          <cell r="E17" t="str">
            <v>涉业务体系</v>
          </cell>
          <cell r="F17" t="str">
            <v>战发销售体系</v>
          </cell>
          <cell r="G17" t="str">
            <v>滨海战略发展部（二）</v>
          </cell>
          <cell r="H17" t="str">
            <v>战发经理</v>
          </cell>
          <cell r="I17" t="str">
            <v>2014-04-21</v>
          </cell>
          <cell r="J17">
            <v>9000</v>
          </cell>
          <cell r="K17">
            <v>90000</v>
          </cell>
          <cell r="L17">
            <v>198000</v>
          </cell>
          <cell r="M17">
            <v>115005</v>
          </cell>
          <cell r="N17">
            <v>94095</v>
          </cell>
          <cell r="O17">
            <v>209100</v>
          </cell>
          <cell r="P17">
            <v>0.45</v>
          </cell>
          <cell r="Q17">
            <v>9583.75</v>
          </cell>
        </row>
        <row r="18">
          <cell r="A18" t="str">
            <v>00232</v>
          </cell>
          <cell r="B18" t="str">
            <v>东北大区</v>
          </cell>
          <cell r="C18" t="str">
            <v>滨海</v>
          </cell>
          <cell r="D18" t="str">
            <v>刘洪雷</v>
          </cell>
          <cell r="E18" t="str">
            <v>涉业务体系</v>
          </cell>
          <cell r="F18" t="str">
            <v>战发销售体系</v>
          </cell>
          <cell r="G18" t="str">
            <v>滨海战略发展部（一）</v>
          </cell>
          <cell r="H18" t="str">
            <v>战发专员</v>
          </cell>
          <cell r="I18" t="str">
            <v>2013-10-16</v>
          </cell>
          <cell r="J18">
            <v>9000</v>
          </cell>
          <cell r="K18">
            <v>90000</v>
          </cell>
          <cell r="L18">
            <v>198000</v>
          </cell>
          <cell r="M18">
            <v>115005</v>
          </cell>
          <cell r="N18">
            <v>94095</v>
          </cell>
          <cell r="O18">
            <v>209100</v>
          </cell>
          <cell r="P18">
            <v>0.45</v>
          </cell>
          <cell r="Q18">
            <v>9583.75</v>
          </cell>
        </row>
        <row r="19">
          <cell r="A19" t="str">
            <v>00233</v>
          </cell>
          <cell r="B19" t="str">
            <v>东北大区</v>
          </cell>
          <cell r="C19" t="str">
            <v>滨海</v>
          </cell>
          <cell r="D19" t="str">
            <v>曹丽莎</v>
          </cell>
          <cell r="E19" t="str">
            <v>研发体系</v>
          </cell>
          <cell r="F19" t="str">
            <v>售前体系</v>
          </cell>
          <cell r="G19" t="str">
            <v>滨海售前支持部</v>
          </cell>
          <cell r="H19" t="str">
            <v>售前工程师</v>
          </cell>
          <cell r="I19" t="str">
            <v>2013-10-18</v>
          </cell>
          <cell r="J19">
            <v>9000</v>
          </cell>
          <cell r="K19">
            <v>27000</v>
          </cell>
          <cell r="L19">
            <v>135000</v>
          </cell>
          <cell r="M19">
            <v>111384</v>
          </cell>
          <cell r="N19">
            <v>59976</v>
          </cell>
          <cell r="O19">
            <v>171360</v>
          </cell>
          <cell r="P19">
            <v>0.35</v>
          </cell>
          <cell r="Q19">
            <v>9282</v>
          </cell>
        </row>
        <row r="20">
          <cell r="A20" t="str">
            <v>00234</v>
          </cell>
          <cell r="B20" t="str">
            <v>东北大区</v>
          </cell>
          <cell r="C20" t="str">
            <v>滨海</v>
          </cell>
          <cell r="D20" t="str">
            <v>陈亮</v>
          </cell>
          <cell r="E20" t="str">
            <v>涉业务体系</v>
          </cell>
          <cell r="F20" t="str">
            <v>泵站部</v>
          </cell>
          <cell r="G20" t="str">
            <v>滨海泵站与农饮水部</v>
          </cell>
          <cell r="H20" t="str">
            <v>泵站专员</v>
          </cell>
          <cell r="I20" t="str">
            <v>2010-05-19</v>
          </cell>
          <cell r="J20">
            <v>8000</v>
          </cell>
          <cell r="K20">
            <v>64000</v>
          </cell>
          <cell r="L20">
            <v>160000</v>
          </cell>
          <cell r="M20">
            <v>118320</v>
          </cell>
          <cell r="N20">
            <v>78880</v>
          </cell>
          <cell r="O20">
            <v>197200</v>
          </cell>
          <cell r="P20">
            <v>0.4</v>
          </cell>
          <cell r="Q20">
            <v>9860</v>
          </cell>
        </row>
        <row r="21">
          <cell r="A21" t="str">
            <v>00245</v>
          </cell>
          <cell r="B21" t="str">
            <v>东北大区</v>
          </cell>
          <cell r="C21" t="str">
            <v>黑龙江</v>
          </cell>
          <cell r="D21" t="str">
            <v>曹译木</v>
          </cell>
          <cell r="E21" t="str">
            <v>职能体系</v>
          </cell>
          <cell r="F21" t="str">
            <v>人事行政体系</v>
          </cell>
          <cell r="G21" t="str">
            <v>黑龙江人事行政部</v>
          </cell>
          <cell r="H21" t="str">
            <v>人事行政助理</v>
          </cell>
          <cell r="I21" t="str">
            <v>2011-09-13</v>
          </cell>
          <cell r="J21">
            <v>5600</v>
          </cell>
          <cell r="K21">
            <v>13820</v>
          </cell>
          <cell r="L21">
            <v>81020</v>
          </cell>
          <cell r="M21">
            <v>77496.2</v>
          </cell>
          <cell r="N21">
            <v>6738.8</v>
          </cell>
          <cell r="O21">
            <v>84235</v>
          </cell>
          <cell r="P21">
            <v>0.08</v>
          </cell>
          <cell r="Q21">
            <v>6458.02</v>
          </cell>
        </row>
        <row r="22">
          <cell r="A22" t="str">
            <v>00246</v>
          </cell>
          <cell r="B22" t="str">
            <v>东北大区</v>
          </cell>
          <cell r="C22" t="str">
            <v>辽宁</v>
          </cell>
          <cell r="D22" t="str">
            <v>王静红</v>
          </cell>
          <cell r="E22" t="str">
            <v>涉业务体系</v>
          </cell>
          <cell r="F22" t="str">
            <v>战发销售体系</v>
          </cell>
          <cell r="G22" t="str">
            <v>辽宁战略发展部（三）</v>
          </cell>
          <cell r="H22" t="str">
            <v>战发经理</v>
          </cell>
          <cell r="I22" t="str">
            <v>2015-07-29</v>
          </cell>
          <cell r="J22">
            <v>10000</v>
          </cell>
          <cell r="K22">
            <v>110000</v>
          </cell>
          <cell r="L22">
            <v>230000</v>
          </cell>
          <cell r="M22">
            <v>145065.25</v>
          </cell>
          <cell r="N22">
            <v>118689.75</v>
          </cell>
          <cell r="O22">
            <v>263755</v>
          </cell>
          <cell r="P22">
            <v>0.45</v>
          </cell>
          <cell r="Q22">
            <v>12088.77</v>
          </cell>
        </row>
        <row r="23">
          <cell r="A23" t="str">
            <v>00247</v>
          </cell>
          <cell r="B23" t="str">
            <v>东北大区</v>
          </cell>
          <cell r="C23" t="str">
            <v>黑龙江</v>
          </cell>
          <cell r="D23" t="str">
            <v>王景亮</v>
          </cell>
          <cell r="E23" t="str">
            <v>研发体系</v>
          </cell>
          <cell r="F23" t="str">
            <v>售前体系</v>
          </cell>
          <cell r="G23" t="str">
            <v>黑龙江售前支持部</v>
          </cell>
          <cell r="H23" t="str">
            <v>售前工程师</v>
          </cell>
          <cell r="I23" t="str">
            <v>2016-05-03</v>
          </cell>
          <cell r="J23">
            <v>9000</v>
          </cell>
          <cell r="K23">
            <v>27000</v>
          </cell>
          <cell r="L23">
            <v>135000</v>
          </cell>
          <cell r="M23">
            <v>123760</v>
          </cell>
          <cell r="N23">
            <v>66640</v>
          </cell>
          <cell r="O23">
            <v>190400</v>
          </cell>
          <cell r="P23">
            <v>0.35</v>
          </cell>
          <cell r="Q23">
            <v>10313.33</v>
          </cell>
        </row>
        <row r="24">
          <cell r="A24" t="str">
            <v>00250</v>
          </cell>
          <cell r="B24" t="str">
            <v>东北大区</v>
          </cell>
          <cell r="C24" t="str">
            <v>黑龙江</v>
          </cell>
          <cell r="D24" t="str">
            <v>王金新</v>
          </cell>
          <cell r="E24" t="str">
            <v>涉业务体系</v>
          </cell>
          <cell r="F24" t="str">
            <v>战发销售体系</v>
          </cell>
          <cell r="G24" t="str">
            <v>黑龙江战略发展部（一）</v>
          </cell>
          <cell r="H24" t="str">
            <v>战发经理</v>
          </cell>
          <cell r="I24" t="str">
            <v>2015-06-23</v>
          </cell>
          <cell r="J24">
            <v>12000</v>
          </cell>
          <cell r="K24">
            <v>168000</v>
          </cell>
          <cell r="L24">
            <v>312000</v>
          </cell>
          <cell r="M24">
            <v>194760.5</v>
          </cell>
          <cell r="N24">
            <v>159349.5</v>
          </cell>
          <cell r="O24">
            <v>354110</v>
          </cell>
          <cell r="P24">
            <v>0.45</v>
          </cell>
          <cell r="Q24">
            <v>16230.04</v>
          </cell>
        </row>
        <row r="25">
          <cell r="A25" t="str">
            <v>00251</v>
          </cell>
          <cell r="B25" t="str">
            <v>东北大区</v>
          </cell>
          <cell r="C25" t="str">
            <v>东北大区</v>
          </cell>
          <cell r="D25" t="str">
            <v>王新影</v>
          </cell>
          <cell r="E25" t="str">
            <v>涉业务体系</v>
          </cell>
          <cell r="F25" t="str">
            <v>市场体系</v>
          </cell>
          <cell r="G25" t="str">
            <v>东北大区市场部</v>
          </cell>
          <cell r="H25" t="str">
            <v>市场总监</v>
          </cell>
          <cell r="I25" t="str">
            <v>2015-05-18</v>
          </cell>
          <cell r="J25">
            <v>15000</v>
          </cell>
          <cell r="K25">
            <v>75000</v>
          </cell>
          <cell r="L25">
            <v>255000</v>
          </cell>
          <cell r="M25">
            <v>200685</v>
          </cell>
          <cell r="N25">
            <v>66895</v>
          </cell>
          <cell r="O25">
            <v>267580</v>
          </cell>
          <cell r="P25">
            <v>0.25</v>
          </cell>
          <cell r="Q25">
            <v>16723.75</v>
          </cell>
        </row>
        <row r="26">
          <cell r="A26" t="str">
            <v>00252</v>
          </cell>
          <cell r="B26" t="str">
            <v>东北大区</v>
          </cell>
          <cell r="C26" t="str">
            <v>黑龙江</v>
          </cell>
          <cell r="D26" t="str">
            <v>王冰冰</v>
          </cell>
          <cell r="E26" t="str">
            <v>涉业务体系</v>
          </cell>
          <cell r="F26" t="str">
            <v>战发销售体系</v>
          </cell>
          <cell r="G26" t="str">
            <v>黑龙江战略发展部（二）</v>
          </cell>
          <cell r="H26" t="str">
            <v>战发经理</v>
          </cell>
          <cell r="I26" t="str">
            <v>2016-03-16</v>
          </cell>
          <cell r="J26">
            <v>11000</v>
          </cell>
          <cell r="K26">
            <v>132000</v>
          </cell>
          <cell r="L26">
            <v>264000</v>
          </cell>
          <cell r="M26">
            <v>184195</v>
          </cell>
          <cell r="N26">
            <v>150705</v>
          </cell>
          <cell r="O26">
            <v>334900</v>
          </cell>
          <cell r="P26">
            <v>0.45</v>
          </cell>
          <cell r="Q26">
            <v>15349.58</v>
          </cell>
        </row>
        <row r="27">
          <cell r="A27" t="str">
            <v>00261</v>
          </cell>
          <cell r="B27" t="str">
            <v>东北大区</v>
          </cell>
          <cell r="C27" t="str">
            <v>吉林</v>
          </cell>
          <cell r="D27" t="str">
            <v>刘影</v>
          </cell>
          <cell r="E27" t="str">
            <v>涉业务体系</v>
          </cell>
          <cell r="F27" t="str">
            <v>市场体系</v>
          </cell>
          <cell r="G27" t="str">
            <v>吉林市场部</v>
          </cell>
          <cell r="H27" t="str">
            <v>市场专员</v>
          </cell>
          <cell r="I27" t="str">
            <v>2012-03-01</v>
          </cell>
          <cell r="J27">
            <v>8000</v>
          </cell>
          <cell r="K27">
            <v>32000</v>
          </cell>
          <cell r="L27">
            <v>128000</v>
          </cell>
          <cell r="M27">
            <v>122400</v>
          </cell>
          <cell r="N27">
            <v>30600</v>
          </cell>
          <cell r="O27">
            <v>153000</v>
          </cell>
          <cell r="P27">
            <v>0.2</v>
          </cell>
          <cell r="Q27">
            <v>10200</v>
          </cell>
        </row>
        <row r="28">
          <cell r="A28" t="str">
            <v>00269</v>
          </cell>
          <cell r="B28" t="str">
            <v>东北大区</v>
          </cell>
          <cell r="C28" t="str">
            <v>吉林</v>
          </cell>
          <cell r="D28" t="str">
            <v>韩玺曌</v>
          </cell>
          <cell r="E28" t="str">
            <v>涉业务体系</v>
          </cell>
          <cell r="F28" t="str">
            <v>战发销售体系</v>
          </cell>
          <cell r="G28" t="str">
            <v>吉林战略发展部（一）</v>
          </cell>
          <cell r="H28" t="str">
            <v>战发经理</v>
          </cell>
          <cell r="I28" t="str">
            <v>2019-05-13</v>
          </cell>
          <cell r="J28">
            <v>10000</v>
          </cell>
          <cell r="K28">
            <v>110000</v>
          </cell>
          <cell r="L28">
            <v>230000</v>
          </cell>
          <cell r="M28">
            <v>108460</v>
          </cell>
          <cell r="N28">
            <v>88740</v>
          </cell>
          <cell r="O28">
            <v>197200</v>
          </cell>
          <cell r="P28">
            <v>0.45</v>
          </cell>
          <cell r="Q28">
            <v>9038.33</v>
          </cell>
        </row>
        <row r="29">
          <cell r="A29" t="str">
            <v>00271</v>
          </cell>
          <cell r="B29" t="str">
            <v>东北大区</v>
          </cell>
          <cell r="C29" t="str">
            <v>吉林</v>
          </cell>
          <cell r="D29" t="str">
            <v>张冬英</v>
          </cell>
          <cell r="E29" t="str">
            <v>涉业务体系</v>
          </cell>
          <cell r="F29" t="str">
            <v>战合体系</v>
          </cell>
          <cell r="G29" t="str">
            <v>吉林战略合作部</v>
          </cell>
          <cell r="H29" t="str">
            <v>战合专员</v>
          </cell>
          <cell r="I29" t="str">
            <v>2015-10-12</v>
          </cell>
          <cell r="J29">
            <v>7000</v>
          </cell>
          <cell r="K29">
            <v>35000</v>
          </cell>
          <cell r="L29">
            <v>119000</v>
          </cell>
          <cell r="M29">
            <v>96152</v>
          </cell>
          <cell r="N29">
            <v>41208</v>
          </cell>
          <cell r="O29">
            <v>137360</v>
          </cell>
          <cell r="P29">
            <v>0.3</v>
          </cell>
          <cell r="Q29">
            <v>8012.67</v>
          </cell>
        </row>
        <row r="30">
          <cell r="A30" t="str">
            <v>00273</v>
          </cell>
          <cell r="B30" t="str">
            <v>东北大区</v>
          </cell>
          <cell r="C30" t="str">
            <v>吉林</v>
          </cell>
          <cell r="D30" t="str">
            <v>候天齐</v>
          </cell>
          <cell r="E30" t="str">
            <v>售后体系</v>
          </cell>
          <cell r="F30" t="str">
            <v>售后体系</v>
          </cell>
          <cell r="G30" t="str">
            <v>吉林售后服务部</v>
          </cell>
          <cell r="H30" t="str">
            <v>售后工程师</v>
          </cell>
          <cell r="I30" t="str">
            <v>2016-03-14</v>
          </cell>
          <cell r="J30">
            <v>5100</v>
          </cell>
          <cell r="K30">
            <v>19830</v>
          </cell>
          <cell r="L30">
            <v>81030</v>
          </cell>
          <cell r="M30">
            <v>76806</v>
          </cell>
          <cell r="N30">
            <v>8534</v>
          </cell>
          <cell r="O30">
            <v>85340</v>
          </cell>
          <cell r="P30">
            <v>0.1</v>
          </cell>
          <cell r="Q30">
            <v>6400.5</v>
          </cell>
        </row>
        <row r="31">
          <cell r="A31" t="str">
            <v>00277</v>
          </cell>
          <cell r="B31" t="str">
            <v>东北大区</v>
          </cell>
          <cell r="C31" t="str">
            <v>天津</v>
          </cell>
          <cell r="D31" t="str">
            <v>姚瑞</v>
          </cell>
          <cell r="E31" t="str">
            <v>职能体系</v>
          </cell>
          <cell r="F31" t="str">
            <v>财务体系</v>
          </cell>
          <cell r="G31" t="str">
            <v>天津财务部</v>
          </cell>
          <cell r="H31" t="str">
            <v>财务经理</v>
          </cell>
          <cell r="I31" t="str">
            <v>2015-11-24</v>
          </cell>
          <cell r="J31">
            <v>7000</v>
          </cell>
          <cell r="K31">
            <v>14700</v>
          </cell>
          <cell r="L31">
            <v>98700</v>
          </cell>
          <cell r="M31">
            <v>99199.25</v>
          </cell>
          <cell r="N31">
            <v>17505.75</v>
          </cell>
          <cell r="O31">
            <v>116705</v>
          </cell>
          <cell r="P31">
            <v>0.15</v>
          </cell>
          <cell r="Q31">
            <v>8266.6</v>
          </cell>
        </row>
        <row r="32">
          <cell r="A32" t="str">
            <v>00278</v>
          </cell>
          <cell r="B32" t="str">
            <v>东北大区</v>
          </cell>
          <cell r="C32" t="str">
            <v>天津</v>
          </cell>
          <cell r="D32" t="str">
            <v>冯雯</v>
          </cell>
          <cell r="E32" t="str">
            <v>职能体系</v>
          </cell>
          <cell r="F32" t="str">
            <v>财务体系</v>
          </cell>
          <cell r="G32" t="str">
            <v>天津财务部</v>
          </cell>
          <cell r="H32" t="str">
            <v>财务专员</v>
          </cell>
          <cell r="I32" t="str">
            <v>2008-02-27</v>
          </cell>
          <cell r="J32">
            <v>6400</v>
          </cell>
          <cell r="K32">
            <v>16580</v>
          </cell>
          <cell r="L32">
            <v>93380</v>
          </cell>
          <cell r="M32">
            <v>89734.5</v>
          </cell>
          <cell r="N32">
            <v>9970.5</v>
          </cell>
          <cell r="O32">
            <v>99705</v>
          </cell>
          <cell r="P32">
            <v>0.1</v>
          </cell>
          <cell r="Q32">
            <v>7477.88</v>
          </cell>
        </row>
        <row r="33">
          <cell r="A33" t="str">
            <v>00280</v>
          </cell>
          <cell r="B33" t="str">
            <v>东北大区</v>
          </cell>
          <cell r="C33" t="str">
            <v>天津</v>
          </cell>
          <cell r="D33" t="str">
            <v>董文君</v>
          </cell>
          <cell r="E33" t="str">
            <v>涉业务体系</v>
          </cell>
          <cell r="F33" t="str">
            <v>战发销售体系</v>
          </cell>
          <cell r="G33" t="str">
            <v>天津战略发展部（一）</v>
          </cell>
          <cell r="H33" t="str">
            <v>战发专员</v>
          </cell>
          <cell r="I33" t="str">
            <v>2016-03-09</v>
          </cell>
          <cell r="J33">
            <v>8000</v>
          </cell>
          <cell r="K33">
            <v>64000</v>
          </cell>
          <cell r="L33">
            <v>160000</v>
          </cell>
          <cell r="M33">
            <v>111384</v>
          </cell>
          <cell r="N33">
            <v>59976</v>
          </cell>
          <cell r="O33">
            <v>171360</v>
          </cell>
          <cell r="P33">
            <v>0.35</v>
          </cell>
          <cell r="Q33">
            <v>9282</v>
          </cell>
        </row>
        <row r="34">
          <cell r="A34" t="str">
            <v>00284</v>
          </cell>
          <cell r="B34" t="str">
            <v>东北大区</v>
          </cell>
          <cell r="C34" t="str">
            <v>天津</v>
          </cell>
          <cell r="D34" t="str">
            <v>范云霞</v>
          </cell>
          <cell r="E34" t="str">
            <v>涉业务体系</v>
          </cell>
          <cell r="F34" t="str">
            <v>战发销售体系</v>
          </cell>
          <cell r="G34" t="str">
            <v>天津战略发展部（一）</v>
          </cell>
          <cell r="H34" t="str">
            <v>战发经理</v>
          </cell>
          <cell r="I34" t="str">
            <v>2011-06-13</v>
          </cell>
          <cell r="J34">
            <v>12000</v>
          </cell>
          <cell r="K34">
            <v>168000</v>
          </cell>
          <cell r="L34">
            <v>312000</v>
          </cell>
          <cell r="M34">
            <v>194760.5</v>
          </cell>
          <cell r="N34">
            <v>159349.5</v>
          </cell>
          <cell r="O34">
            <v>354110</v>
          </cell>
          <cell r="P34">
            <v>0.45</v>
          </cell>
          <cell r="Q34">
            <v>16230.04</v>
          </cell>
        </row>
        <row r="35">
          <cell r="A35" t="str">
            <v>00288</v>
          </cell>
          <cell r="B35" t="str">
            <v>东北大区</v>
          </cell>
          <cell r="C35" t="str">
            <v>东北大区</v>
          </cell>
          <cell r="D35" t="str">
            <v>谢庆国</v>
          </cell>
          <cell r="E35" t="str">
            <v>研发体系</v>
          </cell>
          <cell r="F35" t="str">
            <v>交付体系</v>
          </cell>
          <cell r="G35" t="str">
            <v>东北大区技术服务部</v>
          </cell>
          <cell r="H35" t="str">
            <v>交付总监</v>
          </cell>
          <cell r="I35" t="str">
            <v>2011-08-19</v>
          </cell>
          <cell r="J35">
            <v>11500</v>
          </cell>
          <cell r="K35">
            <v>39500</v>
          </cell>
          <cell r="L35">
            <v>177500</v>
          </cell>
          <cell r="M35">
            <v>202980</v>
          </cell>
          <cell r="N35">
            <v>50745</v>
          </cell>
          <cell r="O35">
            <v>253725</v>
          </cell>
          <cell r="P35">
            <v>0.2</v>
          </cell>
          <cell r="Q35">
            <v>16915</v>
          </cell>
        </row>
        <row r="36">
          <cell r="A36" t="str">
            <v>00291</v>
          </cell>
          <cell r="B36" t="str">
            <v>东北大区</v>
          </cell>
          <cell r="C36" t="str">
            <v>天津</v>
          </cell>
          <cell r="D36" t="str">
            <v>王志龙</v>
          </cell>
          <cell r="E36" t="str">
            <v>涉业务体系</v>
          </cell>
          <cell r="F36" t="str">
            <v>战发销售体系</v>
          </cell>
          <cell r="G36" t="str">
            <v>天津战略发展部（二）</v>
          </cell>
          <cell r="H36" t="str">
            <v>战发经理</v>
          </cell>
          <cell r="I36" t="str">
            <v>2012-07-06</v>
          </cell>
          <cell r="J36">
            <v>10000</v>
          </cell>
          <cell r="K36">
            <v>110000</v>
          </cell>
          <cell r="L36">
            <v>230000</v>
          </cell>
          <cell r="M36">
            <v>145065.25</v>
          </cell>
          <cell r="N36">
            <v>118689.75</v>
          </cell>
          <cell r="O36">
            <v>263755</v>
          </cell>
          <cell r="P36">
            <v>0.45</v>
          </cell>
          <cell r="Q36">
            <v>12088.77</v>
          </cell>
        </row>
        <row r="37">
          <cell r="A37" t="str">
            <v>00293</v>
          </cell>
          <cell r="B37" t="str">
            <v>东北大区</v>
          </cell>
          <cell r="C37" t="str">
            <v>东北大区</v>
          </cell>
          <cell r="D37" t="str">
            <v>于旭东</v>
          </cell>
          <cell r="E37" t="str">
            <v>涉业务体系</v>
          </cell>
          <cell r="F37" t="str">
            <v>渠道体系</v>
          </cell>
          <cell r="G37" t="str">
            <v>东北大区渠道管理部</v>
          </cell>
          <cell r="H37" t="str">
            <v>渠道专员</v>
          </cell>
          <cell r="I37" t="str">
            <v>2008-05-01</v>
          </cell>
          <cell r="J37">
            <v>9000</v>
          </cell>
          <cell r="K37">
            <v>90000</v>
          </cell>
          <cell r="L37">
            <v>198000</v>
          </cell>
          <cell r="M37">
            <v>128180</v>
          </cell>
          <cell r="N37">
            <v>69020</v>
          </cell>
          <cell r="O37">
            <v>197200</v>
          </cell>
          <cell r="P37">
            <v>0.35</v>
          </cell>
          <cell r="Q37">
            <v>10681.67</v>
          </cell>
        </row>
        <row r="38">
          <cell r="A38" t="str">
            <v>00295</v>
          </cell>
          <cell r="B38" t="str">
            <v>东北大区</v>
          </cell>
          <cell r="C38" t="str">
            <v>天津</v>
          </cell>
          <cell r="D38" t="str">
            <v>高志刚</v>
          </cell>
          <cell r="E38" t="str">
            <v>售后体系</v>
          </cell>
          <cell r="F38" t="str">
            <v>售后体系</v>
          </cell>
          <cell r="G38" t="str">
            <v>天津售后服务部</v>
          </cell>
          <cell r="H38" t="str">
            <v>售后工程师</v>
          </cell>
          <cell r="I38" t="str">
            <v>2006-02-20</v>
          </cell>
          <cell r="J38">
            <v>5500</v>
          </cell>
          <cell r="K38">
            <v>26150</v>
          </cell>
          <cell r="L38">
            <v>92150</v>
          </cell>
          <cell r="M38">
            <v>80860.5</v>
          </cell>
          <cell r="N38">
            <v>8984.5</v>
          </cell>
          <cell r="O38">
            <v>89845</v>
          </cell>
          <cell r="P38">
            <v>0.1</v>
          </cell>
          <cell r="Q38">
            <v>6738.38</v>
          </cell>
        </row>
        <row r="39">
          <cell r="A39" t="str">
            <v>00298</v>
          </cell>
          <cell r="B39" t="str">
            <v>东北大区</v>
          </cell>
          <cell r="C39" t="str">
            <v>天津</v>
          </cell>
          <cell r="D39" t="str">
            <v>贾丽坤</v>
          </cell>
          <cell r="E39" t="str">
            <v>涉业务体系</v>
          </cell>
          <cell r="F39" t="str">
            <v>战发销售体系</v>
          </cell>
          <cell r="G39" t="str">
            <v>天津战略发展部（一）</v>
          </cell>
          <cell r="H39" t="str">
            <v>战发专员</v>
          </cell>
          <cell r="I39" t="str">
            <v>2021-03-08</v>
          </cell>
          <cell r="J39">
            <v>8000</v>
          </cell>
          <cell r="K39">
            <v>64000</v>
          </cell>
          <cell r="L39">
            <v>160000</v>
          </cell>
          <cell r="M39">
            <v>113288</v>
          </cell>
          <cell r="N39">
            <v>56644</v>
          </cell>
          <cell r="O39">
            <v>161840</v>
          </cell>
          <cell r="P39">
            <v>0.3</v>
          </cell>
          <cell r="Q39">
            <v>8766</v>
          </cell>
        </row>
        <row r="40">
          <cell r="A40" t="str">
            <v>01154</v>
          </cell>
          <cell r="B40" t="str">
            <v>东北大区</v>
          </cell>
          <cell r="C40" t="str">
            <v>东北大区</v>
          </cell>
          <cell r="D40" t="str">
            <v>姜智博</v>
          </cell>
          <cell r="E40" t="str">
            <v>研发体系</v>
          </cell>
          <cell r="F40" t="str">
            <v>售前体系</v>
          </cell>
          <cell r="G40" t="str">
            <v>东北大区售前支持部（一）</v>
          </cell>
          <cell r="H40" t="str">
            <v>售前经理</v>
          </cell>
          <cell r="I40" t="str">
            <v>2021-03-08</v>
          </cell>
          <cell r="J40">
            <v>12000</v>
          </cell>
          <cell r="K40">
            <v>36000</v>
          </cell>
          <cell r="L40">
            <v>180000</v>
          </cell>
          <cell r="M40">
            <v>187680</v>
          </cell>
          <cell r="N40">
            <v>82110</v>
          </cell>
          <cell r="O40">
            <v>234600</v>
          </cell>
          <cell r="P40">
            <v>0.2</v>
          </cell>
          <cell r="Q40">
            <v>12708</v>
          </cell>
        </row>
        <row r="41">
          <cell r="A41" t="str">
            <v>01220</v>
          </cell>
          <cell r="B41" t="str">
            <v>东北大区</v>
          </cell>
          <cell r="C41" t="str">
            <v>辽宁</v>
          </cell>
          <cell r="D41" t="str">
            <v>李云玲</v>
          </cell>
          <cell r="E41" t="str">
            <v>涉业务体系</v>
          </cell>
          <cell r="F41" t="str">
            <v>泵站部</v>
          </cell>
          <cell r="G41" t="str">
            <v>辽宁泵站与农饮水部</v>
          </cell>
          <cell r="H41" t="str">
            <v>泵站专员</v>
          </cell>
          <cell r="I41" t="str">
            <v>2016-08-23</v>
          </cell>
          <cell r="J41">
            <v>8000</v>
          </cell>
          <cell r="K41">
            <v>64000</v>
          </cell>
          <cell r="L41">
            <v>160000</v>
          </cell>
          <cell r="M41">
            <v>125460</v>
          </cell>
          <cell r="N41">
            <v>83640</v>
          </cell>
          <cell r="O41">
            <v>209100</v>
          </cell>
          <cell r="P41">
            <v>0.4</v>
          </cell>
          <cell r="Q41">
            <v>10455</v>
          </cell>
        </row>
        <row r="42">
          <cell r="A42" t="str">
            <v>01421</v>
          </cell>
          <cell r="B42" t="str">
            <v>东北大区</v>
          </cell>
          <cell r="C42" t="str">
            <v>吉林</v>
          </cell>
          <cell r="D42" t="str">
            <v>隋欣</v>
          </cell>
          <cell r="E42" t="str">
            <v>涉业务体系</v>
          </cell>
          <cell r="F42" t="str">
            <v>战发销售体系</v>
          </cell>
          <cell r="G42" t="str">
            <v>吉林战略发展部（一）</v>
          </cell>
          <cell r="H42" t="str">
            <v>战发专员</v>
          </cell>
          <cell r="I42" t="str">
            <v>2016-12-05</v>
          </cell>
          <cell r="J42">
            <v>8000</v>
          </cell>
          <cell r="K42">
            <v>64000</v>
          </cell>
          <cell r="L42">
            <v>160000</v>
          </cell>
          <cell r="M42">
            <v>105196</v>
          </cell>
          <cell r="N42">
            <v>56644</v>
          </cell>
          <cell r="O42">
            <v>161840</v>
          </cell>
          <cell r="P42">
            <v>0.35</v>
          </cell>
          <cell r="Q42">
            <v>8766.33</v>
          </cell>
        </row>
        <row r="43">
          <cell r="A43" t="str">
            <v>01493</v>
          </cell>
          <cell r="B43" t="str">
            <v>东北大区</v>
          </cell>
          <cell r="C43" t="str">
            <v>东北大区</v>
          </cell>
          <cell r="D43" t="str">
            <v>潘秋影</v>
          </cell>
          <cell r="E43" t="str">
            <v>研发体系</v>
          </cell>
          <cell r="F43" t="str">
            <v>交付体系</v>
          </cell>
          <cell r="G43" t="str">
            <v>东北大区交付运维部</v>
          </cell>
          <cell r="H43" t="str">
            <v>交付工程师</v>
          </cell>
          <cell r="I43" t="str">
            <v>2015-05-18</v>
          </cell>
          <cell r="J43">
            <v>8100</v>
          </cell>
          <cell r="K43">
            <v>27300</v>
          </cell>
          <cell r="L43">
            <v>124500</v>
          </cell>
          <cell r="M43">
            <v>112204.25</v>
          </cell>
          <cell r="N43">
            <v>19800.75</v>
          </cell>
          <cell r="O43">
            <v>132005</v>
          </cell>
          <cell r="P43">
            <v>0.15</v>
          </cell>
          <cell r="Q43">
            <v>9350.35</v>
          </cell>
        </row>
        <row r="44">
          <cell r="A44" t="str">
            <v>01573</v>
          </cell>
          <cell r="B44" t="str">
            <v>东北大区</v>
          </cell>
          <cell r="C44" t="str">
            <v>辽宁</v>
          </cell>
          <cell r="D44" t="str">
            <v>李蒙</v>
          </cell>
          <cell r="E44" t="str">
            <v>涉业务体系</v>
          </cell>
          <cell r="F44" t="str">
            <v>战发销售体系</v>
          </cell>
          <cell r="G44" t="str">
            <v>辽宁战略发展部（二）</v>
          </cell>
          <cell r="H44" t="str">
            <v>战发专员</v>
          </cell>
          <cell r="I44" t="str">
            <v>2017-01-03</v>
          </cell>
          <cell r="J44">
            <v>6000</v>
          </cell>
          <cell r="K44">
            <v>18000</v>
          </cell>
          <cell r="L44">
            <v>90000</v>
          </cell>
          <cell r="M44">
            <v>91392</v>
          </cell>
          <cell r="N44">
            <v>39168</v>
          </cell>
          <cell r="O44">
            <v>130560</v>
          </cell>
          <cell r="P44">
            <v>0.3</v>
          </cell>
          <cell r="Q44">
            <v>7616</v>
          </cell>
        </row>
        <row r="45">
          <cell r="A45" t="str">
            <v>01591</v>
          </cell>
          <cell r="B45" t="str">
            <v>东北大区</v>
          </cell>
          <cell r="C45" t="str">
            <v>石家庄</v>
          </cell>
          <cell r="D45" t="str">
            <v>王美玉</v>
          </cell>
          <cell r="E45" t="str">
            <v>职能体系</v>
          </cell>
          <cell r="F45" t="str">
            <v>总助部</v>
          </cell>
          <cell r="G45" t="str">
            <v>石家庄运营管理部</v>
          </cell>
          <cell r="H45" t="str">
            <v>运营助理</v>
          </cell>
          <cell r="I45" t="str">
            <v>2017-02-17</v>
          </cell>
          <cell r="J45">
            <v>4100</v>
          </cell>
          <cell r="K45">
            <v>8457.5</v>
          </cell>
          <cell r="L45">
            <v>57657.5</v>
          </cell>
          <cell r="M45">
            <v>61230.6</v>
          </cell>
          <cell r="N45">
            <v>5324.4</v>
          </cell>
          <cell r="O45">
            <v>66555</v>
          </cell>
          <cell r="P45">
            <v>0.08</v>
          </cell>
          <cell r="Q45">
            <v>5102.55</v>
          </cell>
        </row>
        <row r="46">
          <cell r="A46" t="str">
            <v>01920</v>
          </cell>
          <cell r="B46" t="str">
            <v>东北大区</v>
          </cell>
          <cell r="C46" t="str">
            <v>吉林</v>
          </cell>
          <cell r="D46" t="str">
            <v>冯珊珊</v>
          </cell>
          <cell r="E46" t="str">
            <v>涉业务体系</v>
          </cell>
          <cell r="F46" t="str">
            <v>战发销售体系</v>
          </cell>
          <cell r="G46" t="str">
            <v>吉林战略发展部（三）</v>
          </cell>
          <cell r="H46" t="str">
            <v>战发专员</v>
          </cell>
          <cell r="I46" t="str">
            <v>2020-04-20</v>
          </cell>
          <cell r="J46">
            <v>7000</v>
          </cell>
          <cell r="K46">
            <v>35000</v>
          </cell>
          <cell r="L46">
            <v>119000</v>
          </cell>
          <cell r="M46">
            <v>91392</v>
          </cell>
          <cell r="N46">
            <v>39168</v>
          </cell>
          <cell r="O46">
            <v>130560</v>
          </cell>
          <cell r="P46">
            <v>0.3</v>
          </cell>
          <cell r="Q46">
            <v>7616</v>
          </cell>
        </row>
        <row r="47">
          <cell r="A47" t="str">
            <v>01928</v>
          </cell>
          <cell r="B47" t="str">
            <v>东北大区</v>
          </cell>
          <cell r="C47" t="str">
            <v>石家庄</v>
          </cell>
          <cell r="D47" t="str">
            <v>费明明</v>
          </cell>
          <cell r="E47" t="str">
            <v>涉业务体系</v>
          </cell>
          <cell r="F47" t="str">
            <v>战发销售体系</v>
          </cell>
          <cell r="G47" t="str">
            <v>石家庄战略发展部（一）</v>
          </cell>
          <cell r="H47" t="str">
            <v>战发专员</v>
          </cell>
          <cell r="I47" t="str">
            <v>2017-08-02</v>
          </cell>
          <cell r="J47">
            <v>7500</v>
          </cell>
          <cell r="K47">
            <v>60000</v>
          </cell>
          <cell r="L47">
            <v>150000</v>
          </cell>
          <cell r="M47">
            <v>105196</v>
          </cell>
          <cell r="N47">
            <v>56644</v>
          </cell>
          <cell r="O47">
            <v>161840</v>
          </cell>
          <cell r="P47">
            <v>0.35</v>
          </cell>
          <cell r="Q47">
            <v>8766.33</v>
          </cell>
        </row>
        <row r="48">
          <cell r="A48" t="str">
            <v>01999</v>
          </cell>
          <cell r="B48" t="str">
            <v>东北大区</v>
          </cell>
          <cell r="C48" t="str">
            <v>黑龙江</v>
          </cell>
          <cell r="D48" t="str">
            <v>李东阳</v>
          </cell>
          <cell r="E48" t="str">
            <v>售后体系</v>
          </cell>
          <cell r="F48" t="str">
            <v>售后体系</v>
          </cell>
          <cell r="G48" t="str">
            <v>黑龙江售后服务部</v>
          </cell>
          <cell r="H48" t="str">
            <v>售后工程师</v>
          </cell>
          <cell r="I48" t="str">
            <v>2017-09-04</v>
          </cell>
          <cell r="J48">
            <v>5900</v>
          </cell>
          <cell r="K48">
            <v>21970</v>
          </cell>
          <cell r="L48">
            <v>92770</v>
          </cell>
          <cell r="M48">
            <v>88816.5</v>
          </cell>
          <cell r="N48">
            <v>9868.5</v>
          </cell>
          <cell r="O48">
            <v>98685</v>
          </cell>
          <cell r="P48">
            <v>0.1</v>
          </cell>
          <cell r="Q48">
            <v>7401.38</v>
          </cell>
        </row>
        <row r="49">
          <cell r="A49" t="str">
            <v>02073</v>
          </cell>
          <cell r="B49" t="str">
            <v>东北大区</v>
          </cell>
          <cell r="C49" t="str">
            <v>石家庄</v>
          </cell>
          <cell r="D49" t="str">
            <v>李少博</v>
          </cell>
          <cell r="E49" t="str">
            <v>售后体系</v>
          </cell>
          <cell r="F49" t="str">
            <v>售后体系</v>
          </cell>
          <cell r="G49" t="str">
            <v>石家庄售后服务部</v>
          </cell>
          <cell r="H49" t="str">
            <v>售后经理</v>
          </cell>
          <cell r="I49" t="str">
            <v>2017-10-23</v>
          </cell>
          <cell r="J49">
            <v>6600</v>
          </cell>
          <cell r="K49">
            <v>24280</v>
          </cell>
          <cell r="L49">
            <v>103480</v>
          </cell>
          <cell r="M49">
            <v>101005.5</v>
          </cell>
          <cell r="N49">
            <v>17824.5</v>
          </cell>
          <cell r="O49">
            <v>118830</v>
          </cell>
          <cell r="P49">
            <v>0.15</v>
          </cell>
          <cell r="Q49">
            <v>8417.13</v>
          </cell>
        </row>
        <row r="50">
          <cell r="A50" t="str">
            <v>02088</v>
          </cell>
          <cell r="B50" t="str">
            <v>东北大区</v>
          </cell>
          <cell r="C50" t="str">
            <v>辽宁</v>
          </cell>
          <cell r="D50" t="str">
            <v>高霖</v>
          </cell>
          <cell r="E50" t="str">
            <v>研发体系</v>
          </cell>
          <cell r="F50" t="str">
            <v>交付体系</v>
          </cell>
          <cell r="G50" t="str">
            <v>辽宁交付运维部</v>
          </cell>
          <cell r="H50" t="str">
            <v>交付工程师</v>
          </cell>
          <cell r="I50" t="str">
            <v>2017-10-09</v>
          </cell>
          <cell r="J50">
            <v>6150</v>
          </cell>
          <cell r="K50">
            <v>20450</v>
          </cell>
          <cell r="L50">
            <v>94250</v>
          </cell>
          <cell r="M50">
            <v>88816.5</v>
          </cell>
          <cell r="N50">
            <v>9868.5</v>
          </cell>
          <cell r="O50">
            <v>98685</v>
          </cell>
          <cell r="P50">
            <v>0.1</v>
          </cell>
          <cell r="Q50">
            <v>7401.38</v>
          </cell>
        </row>
        <row r="51">
          <cell r="A51" t="str">
            <v>02095</v>
          </cell>
          <cell r="B51" t="str">
            <v>东北大区</v>
          </cell>
          <cell r="C51" t="str">
            <v>天津</v>
          </cell>
          <cell r="D51" t="str">
            <v>赵小华</v>
          </cell>
          <cell r="E51" t="str">
            <v>涉业务体系</v>
          </cell>
          <cell r="F51" t="str">
            <v>战发销售体系</v>
          </cell>
          <cell r="G51" t="str">
            <v>天津战略发展部（二）</v>
          </cell>
          <cell r="H51" t="str">
            <v>战发专员</v>
          </cell>
          <cell r="I51" t="str">
            <v>2017-10-30</v>
          </cell>
          <cell r="J51">
            <v>7000</v>
          </cell>
          <cell r="K51">
            <v>35000</v>
          </cell>
          <cell r="L51">
            <v>119000</v>
          </cell>
          <cell r="M51">
            <v>113288</v>
          </cell>
          <cell r="N51">
            <v>48552</v>
          </cell>
          <cell r="O51">
            <v>161840</v>
          </cell>
          <cell r="P51">
            <v>0.3</v>
          </cell>
          <cell r="Q51">
            <v>9440.67</v>
          </cell>
        </row>
        <row r="52">
          <cell r="A52" t="str">
            <v>02098</v>
          </cell>
          <cell r="B52" t="str">
            <v>东北大区</v>
          </cell>
          <cell r="C52" t="str">
            <v>黑龙江</v>
          </cell>
          <cell r="D52" t="str">
            <v>李思雨</v>
          </cell>
          <cell r="E52" t="str">
            <v>涉业务体系</v>
          </cell>
          <cell r="F52" t="str">
            <v>市场体系</v>
          </cell>
          <cell r="G52" t="str">
            <v>黑龙江市场部</v>
          </cell>
          <cell r="H52" t="str">
            <v>市场专员</v>
          </cell>
          <cell r="I52" t="str">
            <v>2017-11-06</v>
          </cell>
          <cell r="J52">
            <v>6000</v>
          </cell>
          <cell r="K52">
            <v>12000</v>
          </cell>
          <cell r="L52">
            <v>84000</v>
          </cell>
          <cell r="M52">
            <v>88650.75</v>
          </cell>
          <cell r="N52">
            <v>15644.25</v>
          </cell>
          <cell r="O52">
            <v>104295</v>
          </cell>
          <cell r="P52">
            <v>0.15</v>
          </cell>
          <cell r="Q52">
            <v>7387.56</v>
          </cell>
        </row>
        <row r="53">
          <cell r="A53" t="str">
            <v>02274</v>
          </cell>
          <cell r="B53" t="str">
            <v>东北大区</v>
          </cell>
          <cell r="C53" t="str">
            <v>黑龙江</v>
          </cell>
          <cell r="D53" t="str">
            <v>高雷</v>
          </cell>
          <cell r="E53" t="str">
            <v>售后体系</v>
          </cell>
          <cell r="F53" t="str">
            <v>售后体系</v>
          </cell>
          <cell r="G53" t="str">
            <v>黑龙江售后服务部</v>
          </cell>
          <cell r="H53" t="str">
            <v>售后工程师</v>
          </cell>
          <cell r="I53" t="str">
            <v>2018-01-02</v>
          </cell>
          <cell r="J53">
            <v>5900</v>
          </cell>
          <cell r="K53">
            <v>19470</v>
          </cell>
          <cell r="L53">
            <v>90270</v>
          </cell>
          <cell r="M53">
            <v>84838.5</v>
          </cell>
          <cell r="N53">
            <v>9426.5</v>
          </cell>
          <cell r="O53">
            <v>94265</v>
          </cell>
          <cell r="P53">
            <v>0.1</v>
          </cell>
          <cell r="Q53">
            <v>7069.88</v>
          </cell>
        </row>
        <row r="54">
          <cell r="A54" t="str">
            <v>02275</v>
          </cell>
          <cell r="B54" t="str">
            <v>东北大区</v>
          </cell>
          <cell r="C54" t="str">
            <v>黑龙江</v>
          </cell>
          <cell r="D54" t="str">
            <v>于新新</v>
          </cell>
          <cell r="E54" t="str">
            <v>研发体系</v>
          </cell>
          <cell r="F54" t="str">
            <v>交付体系</v>
          </cell>
          <cell r="G54" t="str">
            <v>黑龙江交付运维部</v>
          </cell>
          <cell r="H54" t="str">
            <v>交付工程师</v>
          </cell>
          <cell r="I54" t="str">
            <v>2018-01-02</v>
          </cell>
          <cell r="J54">
            <v>6000</v>
          </cell>
          <cell r="K54">
            <v>18000</v>
          </cell>
          <cell r="L54">
            <v>90000</v>
          </cell>
          <cell r="M54">
            <v>88816.5</v>
          </cell>
          <cell r="N54">
            <v>9868.5</v>
          </cell>
          <cell r="O54">
            <v>98685</v>
          </cell>
          <cell r="P54">
            <v>0.1</v>
          </cell>
          <cell r="Q54">
            <v>7401.38</v>
          </cell>
        </row>
        <row r="55">
          <cell r="A55" t="str">
            <v>02286</v>
          </cell>
          <cell r="B55" t="str">
            <v>东北大区</v>
          </cell>
          <cell r="C55" t="str">
            <v>石家庄</v>
          </cell>
          <cell r="D55" t="str">
            <v>王震</v>
          </cell>
          <cell r="E55" t="str">
            <v>涉业务体系</v>
          </cell>
          <cell r="F55" t="str">
            <v>战发销售体系</v>
          </cell>
          <cell r="G55" t="str">
            <v>石家庄战略发展部（三）</v>
          </cell>
          <cell r="H55" t="str">
            <v>战发经理</v>
          </cell>
          <cell r="I55" t="str">
            <v>2018-01-18</v>
          </cell>
          <cell r="J55">
            <v>8500</v>
          </cell>
          <cell r="K55">
            <v>85000</v>
          </cell>
          <cell r="L55">
            <v>187000</v>
          </cell>
          <cell r="M55">
            <v>108460</v>
          </cell>
          <cell r="N55">
            <v>88740</v>
          </cell>
          <cell r="O55">
            <v>197200</v>
          </cell>
          <cell r="P55">
            <v>0.45</v>
          </cell>
          <cell r="Q55">
            <v>9038.33</v>
          </cell>
        </row>
        <row r="56">
          <cell r="A56" t="str">
            <v>02393</v>
          </cell>
          <cell r="B56" t="str">
            <v>东北大区</v>
          </cell>
          <cell r="C56" t="str">
            <v>滨海</v>
          </cell>
          <cell r="D56" t="str">
            <v>王珮</v>
          </cell>
          <cell r="E56" t="str">
            <v>涉业务体系</v>
          </cell>
          <cell r="F56" t="str">
            <v>战发销售体系</v>
          </cell>
          <cell r="G56" t="str">
            <v>滨海战略发展部（一）</v>
          </cell>
          <cell r="H56" t="str">
            <v>战发专员</v>
          </cell>
          <cell r="I56" t="str">
            <v>2018-05-02</v>
          </cell>
          <cell r="J56">
            <v>7000</v>
          </cell>
          <cell r="K56">
            <v>35000</v>
          </cell>
          <cell r="L56">
            <v>119000</v>
          </cell>
          <cell r="M56">
            <v>86632</v>
          </cell>
          <cell r="N56">
            <v>37128</v>
          </cell>
          <cell r="O56">
            <v>123760</v>
          </cell>
          <cell r="P56">
            <v>0.3</v>
          </cell>
          <cell r="Q56">
            <v>7219.33</v>
          </cell>
        </row>
        <row r="57">
          <cell r="A57" t="str">
            <v>02596</v>
          </cell>
          <cell r="B57" t="str">
            <v>东北大区</v>
          </cell>
          <cell r="C57" t="str">
            <v>辽宁</v>
          </cell>
          <cell r="D57" t="str">
            <v>李晔</v>
          </cell>
          <cell r="E57" t="str">
            <v>研发体系</v>
          </cell>
          <cell r="F57" t="str">
            <v>交付体系</v>
          </cell>
          <cell r="G57" t="str">
            <v>辽宁交付运维部</v>
          </cell>
          <cell r="H57" t="str">
            <v>交付工程师</v>
          </cell>
          <cell r="I57" t="str">
            <v>2018-08-20</v>
          </cell>
          <cell r="J57">
            <v>5500</v>
          </cell>
          <cell r="K57">
            <v>16500</v>
          </cell>
          <cell r="L57">
            <v>82500</v>
          </cell>
          <cell r="M57">
            <v>80860.5</v>
          </cell>
          <cell r="N57">
            <v>8984.5</v>
          </cell>
          <cell r="O57">
            <v>89845</v>
          </cell>
          <cell r="P57">
            <v>0.1</v>
          </cell>
          <cell r="Q57">
            <v>6738.38</v>
          </cell>
        </row>
        <row r="58">
          <cell r="A58" t="str">
            <v>02601</v>
          </cell>
          <cell r="B58" t="str">
            <v>东北大区</v>
          </cell>
          <cell r="C58" t="str">
            <v>石家庄</v>
          </cell>
          <cell r="D58" t="str">
            <v>门孟龙</v>
          </cell>
          <cell r="E58" t="str">
            <v>研发体系</v>
          </cell>
          <cell r="F58" t="str">
            <v>交付体系</v>
          </cell>
          <cell r="G58" t="str">
            <v>石家庄交付运维部</v>
          </cell>
          <cell r="H58" t="str">
            <v>交付工程师</v>
          </cell>
          <cell r="I58" t="str">
            <v>2018-08-27</v>
          </cell>
          <cell r="J58">
            <v>5500</v>
          </cell>
          <cell r="K58">
            <v>16500</v>
          </cell>
          <cell r="L58">
            <v>82500</v>
          </cell>
          <cell r="M58">
            <v>76806</v>
          </cell>
          <cell r="N58">
            <v>8534</v>
          </cell>
          <cell r="O58">
            <v>85340</v>
          </cell>
          <cell r="P58">
            <v>0.1</v>
          </cell>
          <cell r="Q58">
            <v>6400.5</v>
          </cell>
        </row>
        <row r="59">
          <cell r="A59" t="str">
            <v>02603</v>
          </cell>
          <cell r="B59" t="str">
            <v>东北大区</v>
          </cell>
          <cell r="C59" t="str">
            <v>黑龙江</v>
          </cell>
          <cell r="D59" t="str">
            <v>吴紫锐</v>
          </cell>
          <cell r="E59" t="str">
            <v>售后体系</v>
          </cell>
          <cell r="F59" t="str">
            <v>售后体系</v>
          </cell>
          <cell r="G59" t="str">
            <v>黑龙江售后服务部</v>
          </cell>
          <cell r="H59" t="str">
            <v>售后工程师</v>
          </cell>
          <cell r="I59" t="str">
            <v>2018-08-28</v>
          </cell>
          <cell r="J59">
            <v>5100</v>
          </cell>
          <cell r="K59">
            <v>16830</v>
          </cell>
          <cell r="L59">
            <v>78030</v>
          </cell>
          <cell r="M59">
            <v>72828</v>
          </cell>
          <cell r="N59">
            <v>8092</v>
          </cell>
          <cell r="O59">
            <v>80920</v>
          </cell>
          <cell r="P59">
            <v>0.1</v>
          </cell>
          <cell r="Q59">
            <v>6069</v>
          </cell>
        </row>
        <row r="60">
          <cell r="A60" t="str">
            <v>02619</v>
          </cell>
          <cell r="B60" t="str">
            <v>东北大区</v>
          </cell>
          <cell r="C60" t="str">
            <v>天津</v>
          </cell>
          <cell r="D60" t="str">
            <v>孙佳琦</v>
          </cell>
          <cell r="E60" t="str">
            <v>研发体系</v>
          </cell>
          <cell r="F60" t="str">
            <v>交付体系</v>
          </cell>
          <cell r="G60" t="str">
            <v>天津交付运维部</v>
          </cell>
          <cell r="H60" t="str">
            <v>交付工程师</v>
          </cell>
          <cell r="I60" t="str">
            <v>2018-09-10</v>
          </cell>
          <cell r="J60">
            <v>6000</v>
          </cell>
          <cell r="K60">
            <v>18000</v>
          </cell>
          <cell r="L60">
            <v>90000</v>
          </cell>
          <cell r="M60">
            <v>88816.5</v>
          </cell>
          <cell r="N60">
            <v>9868.5</v>
          </cell>
          <cell r="O60">
            <v>98685</v>
          </cell>
          <cell r="P60">
            <v>0.1</v>
          </cell>
          <cell r="Q60">
            <v>7401.38</v>
          </cell>
        </row>
        <row r="61">
          <cell r="A61" t="str">
            <v>02689</v>
          </cell>
          <cell r="B61" t="str">
            <v>东北大区</v>
          </cell>
          <cell r="C61" t="str">
            <v>东北大区</v>
          </cell>
          <cell r="D61" t="str">
            <v>翟伟</v>
          </cell>
          <cell r="E61" t="str">
            <v>职能体系</v>
          </cell>
          <cell r="F61" t="str">
            <v>总助部</v>
          </cell>
          <cell r="G61" t="str">
            <v>东北大区运营管理部</v>
          </cell>
          <cell r="H61" t="str">
            <v>大区总经理助理</v>
          </cell>
          <cell r="I61" t="str">
            <v>2018-11-12</v>
          </cell>
          <cell r="J61">
            <v>9000</v>
          </cell>
          <cell r="K61">
            <v>18900</v>
          </cell>
          <cell r="L61">
            <v>126900</v>
          </cell>
          <cell r="M61">
            <v>130050</v>
          </cell>
          <cell r="N61">
            <v>22950</v>
          </cell>
          <cell r="O61">
            <v>153000</v>
          </cell>
          <cell r="P61">
            <v>0.15</v>
          </cell>
          <cell r="Q61">
            <v>10837.5</v>
          </cell>
        </row>
        <row r="62">
          <cell r="A62" t="str">
            <v>02749</v>
          </cell>
          <cell r="B62" t="str">
            <v>东北大区</v>
          </cell>
          <cell r="C62" t="str">
            <v>天津</v>
          </cell>
          <cell r="D62" t="str">
            <v>肖媛</v>
          </cell>
          <cell r="E62" t="str">
            <v>研发体系</v>
          </cell>
          <cell r="F62" t="str">
            <v>售前体系</v>
          </cell>
          <cell r="G62" t="str">
            <v>天津售前支持部</v>
          </cell>
          <cell r="H62" t="str">
            <v>售前工程师</v>
          </cell>
          <cell r="I62" t="str">
            <v>2019-01-14</v>
          </cell>
          <cell r="J62">
            <v>7700</v>
          </cell>
          <cell r="K62">
            <v>22600</v>
          </cell>
          <cell r="L62">
            <v>115000</v>
          </cell>
          <cell r="M62">
            <v>96152</v>
          </cell>
          <cell r="N62">
            <v>41208</v>
          </cell>
          <cell r="O62">
            <v>137360</v>
          </cell>
          <cell r="P62">
            <v>0.3</v>
          </cell>
          <cell r="Q62">
            <v>8012.67</v>
          </cell>
        </row>
        <row r="63">
          <cell r="A63" t="str">
            <v>02758</v>
          </cell>
          <cell r="B63" t="str">
            <v>东北大区</v>
          </cell>
          <cell r="C63" t="str">
            <v>辽宁</v>
          </cell>
          <cell r="D63" t="str">
            <v>石纯珍</v>
          </cell>
          <cell r="E63" t="str">
            <v>涉业务体系</v>
          </cell>
          <cell r="F63" t="str">
            <v>战发销售体系</v>
          </cell>
          <cell r="G63" t="str">
            <v>辽宁战略发展部（三）</v>
          </cell>
          <cell r="H63" t="str">
            <v>战发专员</v>
          </cell>
          <cell r="I63" t="str">
            <v>2019-02-11</v>
          </cell>
          <cell r="J63">
            <v>6000</v>
          </cell>
          <cell r="K63">
            <v>18000</v>
          </cell>
          <cell r="L63">
            <v>90000</v>
          </cell>
          <cell r="M63">
            <v>73423</v>
          </cell>
          <cell r="N63">
            <v>31467</v>
          </cell>
          <cell r="O63">
            <v>104890</v>
          </cell>
          <cell r="P63">
            <v>0.3</v>
          </cell>
          <cell r="Q63">
            <v>6118.58</v>
          </cell>
        </row>
        <row r="64">
          <cell r="A64" t="str">
            <v>02815</v>
          </cell>
          <cell r="B64" t="str">
            <v>东北大区</v>
          </cell>
          <cell r="C64" t="str">
            <v>辽宁</v>
          </cell>
          <cell r="D64" t="str">
            <v>刘明策</v>
          </cell>
          <cell r="E64" t="str">
            <v>研发体系</v>
          </cell>
          <cell r="F64" t="str">
            <v>售前体系</v>
          </cell>
          <cell r="G64" t="str">
            <v>辽宁售前支持部</v>
          </cell>
          <cell r="H64" t="str">
            <v>售前工程师</v>
          </cell>
          <cell r="I64" t="str">
            <v>2019-03-01</v>
          </cell>
          <cell r="J64">
            <v>7000</v>
          </cell>
          <cell r="K64">
            <v>21000</v>
          </cell>
          <cell r="L64">
            <v>105000</v>
          </cell>
          <cell r="M64">
            <v>94588</v>
          </cell>
          <cell r="N64">
            <v>50932</v>
          </cell>
          <cell r="O64">
            <v>145520</v>
          </cell>
          <cell r="P64">
            <v>0.35</v>
          </cell>
          <cell r="Q64">
            <v>7882.33</v>
          </cell>
        </row>
        <row r="65">
          <cell r="A65" t="str">
            <v>02827</v>
          </cell>
          <cell r="B65" t="str">
            <v>东北大区</v>
          </cell>
          <cell r="C65" t="str">
            <v>滨海</v>
          </cell>
          <cell r="D65" t="str">
            <v>刘阳</v>
          </cell>
          <cell r="E65" t="str">
            <v>涉业务体系</v>
          </cell>
          <cell r="F65" t="str">
            <v>战发销售体系</v>
          </cell>
          <cell r="G65" t="str">
            <v>滨海战略发展部（三）</v>
          </cell>
          <cell r="H65" t="str">
            <v>战发专员</v>
          </cell>
          <cell r="I65" t="str">
            <v>2019-03-04</v>
          </cell>
          <cell r="J65">
            <v>6000</v>
          </cell>
          <cell r="K65">
            <v>18000</v>
          </cell>
          <cell r="L65">
            <v>90000</v>
          </cell>
          <cell r="M65">
            <v>91392</v>
          </cell>
          <cell r="N65">
            <v>41208</v>
          </cell>
          <cell r="O65">
            <v>137360</v>
          </cell>
          <cell r="P65">
            <v>0.3</v>
          </cell>
          <cell r="Q65">
            <v>8012.67</v>
          </cell>
        </row>
        <row r="66">
          <cell r="A66" t="str">
            <v>02830</v>
          </cell>
          <cell r="B66" t="str">
            <v>东北大区</v>
          </cell>
          <cell r="C66" t="str">
            <v>滨海</v>
          </cell>
          <cell r="D66" t="str">
            <v>牟鑫</v>
          </cell>
          <cell r="E66" t="str">
            <v>涉业务体系</v>
          </cell>
          <cell r="F66" t="str">
            <v>战发销售体系</v>
          </cell>
          <cell r="G66" t="str">
            <v>滨海战略发展部（二）</v>
          </cell>
          <cell r="H66" t="str">
            <v>战发专员</v>
          </cell>
          <cell r="I66" t="str">
            <v>2019-03-04</v>
          </cell>
          <cell r="J66">
            <v>7000</v>
          </cell>
          <cell r="K66">
            <v>35000</v>
          </cell>
          <cell r="L66">
            <v>119000</v>
          </cell>
          <cell r="M66">
            <v>96152</v>
          </cell>
          <cell r="N66">
            <v>41208</v>
          </cell>
          <cell r="O66">
            <v>137360</v>
          </cell>
          <cell r="P66">
            <v>0.3</v>
          </cell>
          <cell r="Q66">
            <v>8012.67</v>
          </cell>
        </row>
        <row r="67">
          <cell r="A67" t="str">
            <v>02844</v>
          </cell>
          <cell r="B67" t="str">
            <v>东北大区</v>
          </cell>
          <cell r="C67" t="str">
            <v>石家庄</v>
          </cell>
          <cell r="D67" t="str">
            <v>秦广雷</v>
          </cell>
          <cell r="E67" t="str">
            <v>研发体系</v>
          </cell>
          <cell r="F67" t="str">
            <v>售前体系</v>
          </cell>
          <cell r="G67" t="str">
            <v>石家庄售前支持部</v>
          </cell>
          <cell r="H67" t="str">
            <v>售前工程师</v>
          </cell>
          <cell r="I67" t="str">
            <v>2019-03-04</v>
          </cell>
          <cell r="J67">
            <v>6500</v>
          </cell>
          <cell r="K67">
            <v>19500</v>
          </cell>
          <cell r="L67">
            <v>97500</v>
          </cell>
          <cell r="M67">
            <v>115260</v>
          </cell>
          <cell r="N67">
            <v>53788</v>
          </cell>
          <cell r="O67">
            <v>153680</v>
          </cell>
          <cell r="P67">
            <v>0.25</v>
          </cell>
          <cell r="Q67">
            <v>8324</v>
          </cell>
        </row>
        <row r="68">
          <cell r="A68" t="str">
            <v>02925</v>
          </cell>
          <cell r="B68" t="str">
            <v>东北大区</v>
          </cell>
          <cell r="C68" t="str">
            <v>东北大区</v>
          </cell>
          <cell r="D68" t="str">
            <v>马丹琳</v>
          </cell>
          <cell r="E68" t="str">
            <v>职能体系</v>
          </cell>
          <cell r="F68" t="str">
            <v>人事行政体系</v>
          </cell>
          <cell r="G68" t="str">
            <v>东北大区人事行政部</v>
          </cell>
          <cell r="H68" t="str">
            <v>人事专员</v>
          </cell>
          <cell r="I68" t="str">
            <v>2019-03-18</v>
          </cell>
          <cell r="J68">
            <v>5100</v>
          </cell>
          <cell r="K68">
            <v>8032.5</v>
          </cell>
          <cell r="L68">
            <v>69232.5</v>
          </cell>
          <cell r="M68">
            <v>72445.5</v>
          </cell>
          <cell r="N68">
            <v>8049.5</v>
          </cell>
          <cell r="O68">
            <v>80495</v>
          </cell>
          <cell r="P68">
            <v>0.1</v>
          </cell>
          <cell r="Q68">
            <v>6037.13</v>
          </cell>
        </row>
        <row r="69">
          <cell r="A69" t="str">
            <v>02943</v>
          </cell>
          <cell r="B69" t="str">
            <v>东北大区</v>
          </cell>
          <cell r="C69" t="str">
            <v>石家庄</v>
          </cell>
          <cell r="D69" t="str">
            <v>周星培</v>
          </cell>
          <cell r="E69" t="str">
            <v>涉业务体系</v>
          </cell>
          <cell r="F69" t="str">
            <v>战发销售体系</v>
          </cell>
          <cell r="G69" t="str">
            <v>石家庄战略发展部（四）</v>
          </cell>
          <cell r="H69" t="str">
            <v>战发专员</v>
          </cell>
          <cell r="I69" t="str">
            <v>2019-03-25</v>
          </cell>
          <cell r="J69">
            <v>6500</v>
          </cell>
          <cell r="K69">
            <v>32500</v>
          </cell>
          <cell r="L69">
            <v>110500</v>
          </cell>
          <cell r="M69">
            <v>96152</v>
          </cell>
          <cell r="N69">
            <v>41208</v>
          </cell>
          <cell r="O69">
            <v>137360</v>
          </cell>
          <cell r="P69">
            <v>0.3</v>
          </cell>
          <cell r="Q69">
            <v>8012.67</v>
          </cell>
        </row>
        <row r="70">
          <cell r="A70" t="str">
            <v>02968</v>
          </cell>
          <cell r="B70" t="str">
            <v>东北大区</v>
          </cell>
          <cell r="C70" t="str">
            <v>天津</v>
          </cell>
          <cell r="D70" t="str">
            <v>刘月阳</v>
          </cell>
          <cell r="E70" t="str">
            <v>售后体系</v>
          </cell>
          <cell r="F70" t="str">
            <v>售后体系</v>
          </cell>
          <cell r="G70" t="str">
            <v>天津售后服务部</v>
          </cell>
          <cell r="H70" t="str">
            <v>售后工程师</v>
          </cell>
          <cell r="I70" t="str">
            <v>2019-04-01</v>
          </cell>
          <cell r="J70">
            <v>5100</v>
          </cell>
          <cell r="K70">
            <v>16830</v>
          </cell>
          <cell r="L70">
            <v>78030</v>
          </cell>
          <cell r="M70">
            <v>72828</v>
          </cell>
          <cell r="N70">
            <v>8092</v>
          </cell>
          <cell r="O70">
            <v>80920</v>
          </cell>
          <cell r="P70">
            <v>0.1</v>
          </cell>
          <cell r="Q70">
            <v>6069</v>
          </cell>
        </row>
        <row r="71">
          <cell r="A71" t="str">
            <v>02993</v>
          </cell>
          <cell r="B71" t="str">
            <v>东北大区</v>
          </cell>
          <cell r="C71" t="str">
            <v>东北大区</v>
          </cell>
          <cell r="D71" t="str">
            <v>柴军</v>
          </cell>
          <cell r="E71" t="str">
            <v>职能体系</v>
          </cell>
          <cell r="F71" t="str">
            <v>法务体系</v>
          </cell>
          <cell r="G71" t="str">
            <v>东北大区法务部</v>
          </cell>
          <cell r="H71" t="str">
            <v>法务专员</v>
          </cell>
          <cell r="I71" t="str">
            <v>2019-04-08</v>
          </cell>
          <cell r="J71">
            <v>5500</v>
          </cell>
          <cell r="K71">
            <v>20000</v>
          </cell>
          <cell r="L71">
            <v>86000</v>
          </cell>
          <cell r="M71">
            <v>82527.7236611874</v>
          </cell>
          <cell r="N71">
            <v>7092</v>
          </cell>
          <cell r="O71">
            <v>88655</v>
          </cell>
          <cell r="P71">
            <v>0.4</v>
          </cell>
          <cell r="Q71">
            <v>6797</v>
          </cell>
        </row>
        <row r="72">
          <cell r="A72" t="str">
            <v>03051</v>
          </cell>
          <cell r="B72" t="str">
            <v>东北大区</v>
          </cell>
          <cell r="C72" t="str">
            <v>天津</v>
          </cell>
          <cell r="D72" t="str">
            <v>张迪哲</v>
          </cell>
          <cell r="E72" t="str">
            <v>涉业务体系</v>
          </cell>
          <cell r="F72" t="str">
            <v>战合体系</v>
          </cell>
          <cell r="G72" t="str">
            <v>天津战略合作部</v>
          </cell>
          <cell r="H72" t="str">
            <v>战合专员</v>
          </cell>
          <cell r="I72" t="str">
            <v>2019-04-15</v>
          </cell>
          <cell r="J72">
            <v>7000</v>
          </cell>
          <cell r="K72">
            <v>35000</v>
          </cell>
          <cell r="L72">
            <v>119000</v>
          </cell>
          <cell r="M72">
            <v>96152</v>
          </cell>
          <cell r="N72">
            <v>41208</v>
          </cell>
          <cell r="O72">
            <v>137360</v>
          </cell>
          <cell r="P72">
            <v>0.3</v>
          </cell>
          <cell r="Q72">
            <v>8012.67</v>
          </cell>
        </row>
        <row r="73">
          <cell r="A73" t="str">
            <v>03071</v>
          </cell>
          <cell r="B73" t="str">
            <v>东北大区</v>
          </cell>
          <cell r="C73" t="str">
            <v>石家庄</v>
          </cell>
          <cell r="D73" t="str">
            <v>王莹</v>
          </cell>
          <cell r="E73" t="str">
            <v>涉业务体系</v>
          </cell>
          <cell r="F73" t="str">
            <v>战发销售体系</v>
          </cell>
          <cell r="G73" t="str">
            <v>石家庄战略发展部（一）</v>
          </cell>
          <cell r="H73" t="str">
            <v>战发专员</v>
          </cell>
          <cell r="I73" t="str">
            <v>2019-04-17</v>
          </cell>
          <cell r="J73">
            <v>5500</v>
          </cell>
          <cell r="K73">
            <v>16500</v>
          </cell>
          <cell r="L73">
            <v>82500</v>
          </cell>
          <cell r="M73">
            <v>81872</v>
          </cell>
          <cell r="N73">
            <v>35088</v>
          </cell>
          <cell r="O73">
            <v>116960</v>
          </cell>
          <cell r="P73">
            <v>0.3</v>
          </cell>
          <cell r="Q73">
            <v>6822.67</v>
          </cell>
        </row>
        <row r="74">
          <cell r="A74" t="str">
            <v>03096</v>
          </cell>
          <cell r="B74" t="str">
            <v>东北大区</v>
          </cell>
          <cell r="C74" t="str">
            <v>辽宁</v>
          </cell>
          <cell r="D74" t="str">
            <v>高雪松</v>
          </cell>
          <cell r="E74" t="str">
            <v>涉业务体系</v>
          </cell>
          <cell r="F74" t="str">
            <v>战发销售体系</v>
          </cell>
          <cell r="G74" t="str">
            <v>辽宁战略发展部（二）</v>
          </cell>
          <cell r="H74" t="str">
            <v>战发专员</v>
          </cell>
          <cell r="I74" t="str">
            <v>2019-04-23</v>
          </cell>
          <cell r="J74">
            <v>6000</v>
          </cell>
          <cell r="K74">
            <v>18000</v>
          </cell>
          <cell r="L74">
            <v>90000</v>
          </cell>
          <cell r="M74">
            <v>73423</v>
          </cell>
          <cell r="N74">
            <v>31467</v>
          </cell>
          <cell r="O74">
            <v>104890</v>
          </cell>
          <cell r="P74">
            <v>0.3</v>
          </cell>
          <cell r="Q74">
            <v>6118.58</v>
          </cell>
        </row>
        <row r="75">
          <cell r="A75" t="str">
            <v>03104</v>
          </cell>
          <cell r="B75" t="str">
            <v>东北大区</v>
          </cell>
          <cell r="C75" t="str">
            <v>天津</v>
          </cell>
          <cell r="D75" t="str">
            <v>徐健</v>
          </cell>
          <cell r="E75" t="str">
            <v>职能体系</v>
          </cell>
          <cell r="F75" t="str">
            <v>总助部</v>
          </cell>
          <cell r="G75" t="str">
            <v>天津运营管理部</v>
          </cell>
          <cell r="H75" t="str">
            <v>运营助理</v>
          </cell>
          <cell r="I75" t="str">
            <v>2019-04-24</v>
          </cell>
          <cell r="J75">
            <v>4400</v>
          </cell>
          <cell r="K75">
            <v>6930</v>
          </cell>
          <cell r="L75">
            <v>59730</v>
          </cell>
          <cell r="M75">
            <v>67330.2</v>
          </cell>
          <cell r="N75">
            <v>5854.8</v>
          </cell>
          <cell r="O75">
            <v>73185</v>
          </cell>
          <cell r="P75">
            <v>0.08</v>
          </cell>
          <cell r="Q75">
            <v>5610.85</v>
          </cell>
        </row>
        <row r="76">
          <cell r="A76" t="str">
            <v>03139</v>
          </cell>
          <cell r="B76" t="str">
            <v>东北大区</v>
          </cell>
          <cell r="C76" t="str">
            <v>东北大区</v>
          </cell>
          <cell r="D76" t="str">
            <v>轩正</v>
          </cell>
          <cell r="E76" t="str">
            <v>涉业务体系</v>
          </cell>
          <cell r="F76" t="str">
            <v>渠道体系</v>
          </cell>
          <cell r="G76" t="str">
            <v>东北大区渠道管理部</v>
          </cell>
          <cell r="H76" t="str">
            <v>渠道专员</v>
          </cell>
          <cell r="I76" t="str">
            <v>2019-05-05</v>
          </cell>
          <cell r="J76">
            <v>6500</v>
          </cell>
          <cell r="K76">
            <v>32500</v>
          </cell>
          <cell r="L76">
            <v>110500</v>
          </cell>
          <cell r="M76">
            <v>94698.5</v>
          </cell>
          <cell r="N76">
            <v>50991.5</v>
          </cell>
          <cell r="O76">
            <v>145690</v>
          </cell>
          <cell r="P76">
            <v>0.35</v>
          </cell>
          <cell r="Q76">
            <v>7891.54</v>
          </cell>
        </row>
        <row r="77">
          <cell r="A77" t="str">
            <v>03195</v>
          </cell>
          <cell r="B77" t="str">
            <v>东北大区</v>
          </cell>
          <cell r="C77" t="str">
            <v>滨海</v>
          </cell>
          <cell r="D77" t="str">
            <v>刘泽远</v>
          </cell>
          <cell r="E77" t="str">
            <v>涉业务体系</v>
          </cell>
          <cell r="F77" t="str">
            <v>战发销售体系</v>
          </cell>
          <cell r="G77" t="str">
            <v>滨海战略发展部（二）</v>
          </cell>
          <cell r="H77" t="str">
            <v>战发专员</v>
          </cell>
          <cell r="I77" t="str">
            <v>2019-05-20</v>
          </cell>
          <cell r="J77">
            <v>6000</v>
          </cell>
          <cell r="K77">
            <v>18000</v>
          </cell>
          <cell r="L77">
            <v>90000</v>
          </cell>
          <cell r="M77">
            <v>73423</v>
          </cell>
          <cell r="N77">
            <v>31467</v>
          </cell>
          <cell r="O77">
            <v>104890</v>
          </cell>
          <cell r="P77">
            <v>0.3</v>
          </cell>
          <cell r="Q77">
            <v>6118.58</v>
          </cell>
        </row>
        <row r="78">
          <cell r="A78" t="str">
            <v>03230</v>
          </cell>
          <cell r="B78" t="str">
            <v>东北大区</v>
          </cell>
          <cell r="C78" t="str">
            <v>东北大区</v>
          </cell>
          <cell r="D78" t="str">
            <v>姜振</v>
          </cell>
          <cell r="E78" t="str">
            <v>研发体系</v>
          </cell>
          <cell r="F78" t="str">
            <v>售前体系</v>
          </cell>
          <cell r="G78" t="str">
            <v>东北大区售前支持部（一）</v>
          </cell>
          <cell r="H78" t="str">
            <v>售前工程师</v>
          </cell>
          <cell r="I78" t="str">
            <v>2019-06-03</v>
          </cell>
          <cell r="J78">
            <v>8000</v>
          </cell>
          <cell r="K78">
            <v>24000</v>
          </cell>
          <cell r="L78">
            <v>120000</v>
          </cell>
          <cell r="M78">
            <v>138040</v>
          </cell>
          <cell r="N78">
            <v>69020</v>
          </cell>
          <cell r="O78">
            <v>197200</v>
          </cell>
          <cell r="P78">
            <v>0.3</v>
          </cell>
          <cell r="Q78">
            <v>10682</v>
          </cell>
        </row>
        <row r="79">
          <cell r="A79" t="str">
            <v>03251</v>
          </cell>
          <cell r="B79" t="str">
            <v>东北大区</v>
          </cell>
          <cell r="C79" t="str">
            <v>辽宁</v>
          </cell>
          <cell r="D79" t="str">
            <v>王帅</v>
          </cell>
          <cell r="E79" t="str">
            <v>涉业务体系</v>
          </cell>
          <cell r="F79" t="str">
            <v>战发销售体系</v>
          </cell>
          <cell r="G79" t="str">
            <v>辽宁战略发展部（三）</v>
          </cell>
          <cell r="H79" t="str">
            <v>战发专员</v>
          </cell>
          <cell r="I79" t="str">
            <v>2019-06-10</v>
          </cell>
          <cell r="J79">
            <v>9000</v>
          </cell>
          <cell r="K79">
            <v>90000</v>
          </cell>
          <cell r="L79">
            <v>198000</v>
          </cell>
          <cell r="M79">
            <v>108460</v>
          </cell>
          <cell r="N79">
            <v>88740</v>
          </cell>
          <cell r="O79">
            <v>197200</v>
          </cell>
          <cell r="P79">
            <v>0.45</v>
          </cell>
          <cell r="Q79">
            <v>9038.33</v>
          </cell>
        </row>
        <row r="80">
          <cell r="A80" t="str">
            <v>03278</v>
          </cell>
          <cell r="B80" t="str">
            <v>东北大区</v>
          </cell>
          <cell r="C80" t="str">
            <v>吉林</v>
          </cell>
          <cell r="D80" t="str">
            <v>周智勇</v>
          </cell>
          <cell r="E80" t="str">
            <v>售后体系</v>
          </cell>
          <cell r="F80" t="str">
            <v>售后体系</v>
          </cell>
          <cell r="G80" t="str">
            <v>吉林售后服务部</v>
          </cell>
          <cell r="H80" t="str">
            <v>售后工程师</v>
          </cell>
          <cell r="I80" t="str">
            <v>2019-06-17</v>
          </cell>
          <cell r="J80">
            <v>5100</v>
          </cell>
          <cell r="K80">
            <v>16830</v>
          </cell>
          <cell r="L80">
            <v>78030</v>
          </cell>
          <cell r="M80">
            <v>72828</v>
          </cell>
          <cell r="N80">
            <v>8092</v>
          </cell>
          <cell r="O80">
            <v>80920</v>
          </cell>
          <cell r="P80">
            <v>0.1</v>
          </cell>
          <cell r="Q80">
            <v>6069</v>
          </cell>
        </row>
        <row r="81">
          <cell r="A81" t="str">
            <v>03404</v>
          </cell>
          <cell r="B81" t="str">
            <v>东北大区</v>
          </cell>
          <cell r="C81" t="str">
            <v>东北大区</v>
          </cell>
          <cell r="D81" t="str">
            <v>尚威</v>
          </cell>
          <cell r="E81" t="str">
            <v>职能体系</v>
          </cell>
          <cell r="F81" t="str">
            <v>总助部</v>
          </cell>
          <cell r="G81" t="str">
            <v>东北大区运营管理部</v>
          </cell>
          <cell r="H81" t="str">
            <v>大区总经理助理</v>
          </cell>
          <cell r="I81" t="str">
            <v>2019-07-01</v>
          </cell>
          <cell r="J81">
            <v>5500</v>
          </cell>
          <cell r="K81">
            <v>16500</v>
          </cell>
          <cell r="L81">
            <v>82500</v>
          </cell>
          <cell r="M81">
            <v>91392</v>
          </cell>
          <cell r="N81">
            <v>39168</v>
          </cell>
          <cell r="O81">
            <v>130560</v>
          </cell>
          <cell r="P81">
            <v>0.3</v>
          </cell>
          <cell r="Q81">
            <v>7616</v>
          </cell>
        </row>
        <row r="82">
          <cell r="A82" t="str">
            <v>03430</v>
          </cell>
          <cell r="B82" t="str">
            <v>东北大区</v>
          </cell>
          <cell r="C82" t="str">
            <v>天津</v>
          </cell>
          <cell r="D82" t="str">
            <v>朱晓倩</v>
          </cell>
          <cell r="E82" t="str">
            <v>涉业务体系</v>
          </cell>
          <cell r="F82" t="str">
            <v>战发销售体系</v>
          </cell>
          <cell r="G82" t="str">
            <v>天津战略发展部（一）</v>
          </cell>
          <cell r="H82" t="str">
            <v>战发专员</v>
          </cell>
          <cell r="I82" t="str">
            <v>2019-07-22</v>
          </cell>
          <cell r="J82">
            <v>6000</v>
          </cell>
          <cell r="K82">
            <v>18000</v>
          </cell>
          <cell r="L82">
            <v>90000</v>
          </cell>
          <cell r="M82">
            <v>91392</v>
          </cell>
          <cell r="N82">
            <v>39168</v>
          </cell>
          <cell r="O82">
            <v>130560</v>
          </cell>
          <cell r="P82">
            <v>0.3</v>
          </cell>
          <cell r="Q82">
            <v>7616</v>
          </cell>
        </row>
        <row r="83">
          <cell r="A83" t="str">
            <v>03431</v>
          </cell>
          <cell r="B83" t="str">
            <v>东北大区</v>
          </cell>
          <cell r="C83" t="str">
            <v>滨海</v>
          </cell>
          <cell r="D83" t="str">
            <v>郝志娟</v>
          </cell>
          <cell r="E83" t="str">
            <v>涉业务体系</v>
          </cell>
          <cell r="F83" t="str">
            <v>市场体系</v>
          </cell>
          <cell r="G83" t="str">
            <v>滨海市场部</v>
          </cell>
          <cell r="H83" t="str">
            <v>市场专员</v>
          </cell>
          <cell r="I83" t="str">
            <v>2019-07-22</v>
          </cell>
          <cell r="J83">
            <v>6000</v>
          </cell>
          <cell r="K83">
            <v>12000</v>
          </cell>
          <cell r="L83">
            <v>84000</v>
          </cell>
          <cell r="M83">
            <v>79475</v>
          </cell>
          <cell r="N83">
            <v>14025</v>
          </cell>
          <cell r="O83">
            <v>93500</v>
          </cell>
          <cell r="P83">
            <v>0.15</v>
          </cell>
          <cell r="Q83">
            <v>6622.92</v>
          </cell>
        </row>
        <row r="84">
          <cell r="A84" t="str">
            <v>03447</v>
          </cell>
          <cell r="B84" t="str">
            <v>东北大区</v>
          </cell>
          <cell r="C84" t="str">
            <v>黑龙江</v>
          </cell>
          <cell r="D84" t="str">
            <v>张元</v>
          </cell>
          <cell r="E84" t="str">
            <v>涉业务体系</v>
          </cell>
          <cell r="F84" t="str">
            <v>战发销售体系</v>
          </cell>
          <cell r="G84" t="str">
            <v>黑龙江战略发展部（五）</v>
          </cell>
          <cell r="H84" t="str">
            <v>战发专员</v>
          </cell>
          <cell r="I84" t="str">
            <v>2019-07-01</v>
          </cell>
          <cell r="J84">
            <v>7000</v>
          </cell>
          <cell r="K84">
            <v>35000</v>
          </cell>
          <cell r="L84">
            <v>119000</v>
          </cell>
          <cell r="M84">
            <v>91392</v>
          </cell>
          <cell r="N84">
            <v>39168</v>
          </cell>
          <cell r="O84">
            <v>130560</v>
          </cell>
          <cell r="P84">
            <v>0.3</v>
          </cell>
          <cell r="Q84">
            <v>7616</v>
          </cell>
        </row>
        <row r="85">
          <cell r="A85" t="str">
            <v>03449</v>
          </cell>
          <cell r="B85" t="str">
            <v>东北大区</v>
          </cell>
          <cell r="C85" t="str">
            <v>东北大区</v>
          </cell>
          <cell r="D85" t="str">
            <v>代宇彤</v>
          </cell>
          <cell r="E85" t="str">
            <v>涉业务体系</v>
          </cell>
          <cell r="F85" t="str">
            <v>泵站部</v>
          </cell>
          <cell r="G85" t="str">
            <v>东北大区泵站与农饮水部</v>
          </cell>
          <cell r="H85" t="str">
            <v>泵站经理</v>
          </cell>
          <cell r="I85" t="str">
            <v>2019-07-01</v>
          </cell>
          <cell r="J85">
            <v>7000</v>
          </cell>
          <cell r="K85">
            <v>35000</v>
          </cell>
          <cell r="L85">
            <v>119000</v>
          </cell>
          <cell r="M85">
            <v>91392</v>
          </cell>
          <cell r="N85">
            <v>39168</v>
          </cell>
          <cell r="O85">
            <v>130560</v>
          </cell>
          <cell r="P85">
            <v>0.3</v>
          </cell>
          <cell r="Q85">
            <v>7616</v>
          </cell>
        </row>
        <row r="86">
          <cell r="A86" t="str">
            <v>03450</v>
          </cell>
          <cell r="B86" t="str">
            <v>东北大区</v>
          </cell>
          <cell r="C86" t="str">
            <v>黑龙江</v>
          </cell>
          <cell r="D86" t="str">
            <v>孙梦寒</v>
          </cell>
          <cell r="E86" t="str">
            <v>涉业务体系</v>
          </cell>
          <cell r="F86" t="str">
            <v>市场体系</v>
          </cell>
          <cell r="G86" t="str">
            <v>黑龙江市场部</v>
          </cell>
          <cell r="H86" t="str">
            <v>市场专员</v>
          </cell>
          <cell r="I86" t="str">
            <v>2019-07-01</v>
          </cell>
          <cell r="J86">
            <v>6000</v>
          </cell>
          <cell r="K86">
            <v>12000</v>
          </cell>
          <cell r="L86">
            <v>84000</v>
          </cell>
          <cell r="M86">
            <v>79475</v>
          </cell>
          <cell r="N86">
            <v>14025</v>
          </cell>
          <cell r="O86">
            <v>93500</v>
          </cell>
          <cell r="P86">
            <v>0.15</v>
          </cell>
          <cell r="Q86">
            <v>6622.92</v>
          </cell>
        </row>
        <row r="87">
          <cell r="A87" t="str">
            <v>03505</v>
          </cell>
          <cell r="B87" t="str">
            <v>东北大区</v>
          </cell>
          <cell r="C87" t="str">
            <v>东北大区</v>
          </cell>
          <cell r="D87" t="str">
            <v>张楠</v>
          </cell>
          <cell r="E87" t="str">
            <v>涉业务体系</v>
          </cell>
          <cell r="F87" t="str">
            <v>市场体系</v>
          </cell>
          <cell r="G87" t="str">
            <v>东北大区市场部</v>
          </cell>
          <cell r="H87" t="str">
            <v>市场经理</v>
          </cell>
          <cell r="I87" t="str">
            <v>2019-07-01</v>
          </cell>
          <cell r="J87">
            <v>6000</v>
          </cell>
          <cell r="K87">
            <v>12000</v>
          </cell>
          <cell r="L87">
            <v>84000</v>
          </cell>
          <cell r="M87">
            <v>84749.25</v>
          </cell>
          <cell r="N87">
            <v>14955.75</v>
          </cell>
          <cell r="O87">
            <v>99705</v>
          </cell>
          <cell r="P87">
            <v>0.15</v>
          </cell>
          <cell r="Q87">
            <v>7062.44</v>
          </cell>
        </row>
        <row r="88">
          <cell r="A88" t="str">
            <v>03592</v>
          </cell>
          <cell r="B88" t="str">
            <v>东北大区</v>
          </cell>
          <cell r="C88" t="str">
            <v>天津</v>
          </cell>
          <cell r="D88" t="str">
            <v>王召</v>
          </cell>
          <cell r="E88" t="str">
            <v>涉业务体系</v>
          </cell>
          <cell r="F88" t="str">
            <v>战发销售体系</v>
          </cell>
          <cell r="G88" t="str">
            <v>天津战略发展部（一）</v>
          </cell>
          <cell r="H88" t="str">
            <v>战发专员</v>
          </cell>
          <cell r="I88" t="str">
            <v>2019-07-15</v>
          </cell>
          <cell r="J88">
            <v>6000</v>
          </cell>
          <cell r="K88">
            <v>18000</v>
          </cell>
          <cell r="L88">
            <v>90000</v>
          </cell>
          <cell r="M88">
            <v>91392</v>
          </cell>
          <cell r="N88">
            <v>39168</v>
          </cell>
          <cell r="O88">
            <v>130560</v>
          </cell>
          <cell r="P88">
            <v>0.3</v>
          </cell>
          <cell r="Q88">
            <v>7616</v>
          </cell>
        </row>
        <row r="89">
          <cell r="A89" t="str">
            <v>03593</v>
          </cell>
          <cell r="B89" t="str">
            <v>东北大区</v>
          </cell>
          <cell r="C89" t="str">
            <v>天津</v>
          </cell>
          <cell r="D89" t="str">
            <v>米召亚</v>
          </cell>
          <cell r="E89" t="str">
            <v>涉业务体系</v>
          </cell>
          <cell r="F89" t="str">
            <v>战发销售体系</v>
          </cell>
          <cell r="G89" t="str">
            <v>天津战略发展部（一）</v>
          </cell>
          <cell r="H89" t="str">
            <v>战发专员</v>
          </cell>
          <cell r="I89" t="str">
            <v>2019-07-15</v>
          </cell>
          <cell r="J89">
            <v>6000</v>
          </cell>
          <cell r="K89">
            <v>18000</v>
          </cell>
          <cell r="L89">
            <v>90000</v>
          </cell>
          <cell r="M89">
            <v>86632</v>
          </cell>
          <cell r="N89">
            <v>37128</v>
          </cell>
          <cell r="O89">
            <v>123760</v>
          </cell>
          <cell r="P89">
            <v>0.3</v>
          </cell>
          <cell r="Q89">
            <v>7219.33</v>
          </cell>
        </row>
        <row r="90">
          <cell r="A90" t="str">
            <v>03595</v>
          </cell>
          <cell r="B90" t="str">
            <v>东北大区</v>
          </cell>
          <cell r="C90" t="str">
            <v>辽宁</v>
          </cell>
          <cell r="D90" t="str">
            <v>廉美含</v>
          </cell>
          <cell r="E90" t="str">
            <v>涉业务体系</v>
          </cell>
          <cell r="F90" t="str">
            <v>战发销售体系</v>
          </cell>
          <cell r="G90" t="str">
            <v>辽宁战略发展部（二）</v>
          </cell>
          <cell r="H90" t="str">
            <v>战发专员</v>
          </cell>
          <cell r="I90" t="str">
            <v>2019-07-15</v>
          </cell>
          <cell r="J90">
            <v>7000</v>
          </cell>
          <cell r="K90">
            <v>35000</v>
          </cell>
          <cell r="L90">
            <v>119000</v>
          </cell>
          <cell r="M90">
            <v>96152</v>
          </cell>
          <cell r="N90">
            <v>41208</v>
          </cell>
          <cell r="O90">
            <v>137360</v>
          </cell>
          <cell r="P90">
            <v>0.3</v>
          </cell>
          <cell r="Q90">
            <v>8012.67</v>
          </cell>
        </row>
        <row r="91">
          <cell r="A91" t="str">
            <v>03596</v>
          </cell>
          <cell r="B91" t="str">
            <v>东北大区</v>
          </cell>
          <cell r="C91" t="str">
            <v>辽宁</v>
          </cell>
          <cell r="D91" t="str">
            <v>邹佳霖</v>
          </cell>
          <cell r="E91" t="str">
            <v>研发体系</v>
          </cell>
          <cell r="F91" t="str">
            <v>售前体系</v>
          </cell>
          <cell r="G91" t="str">
            <v>辽宁售前支持部</v>
          </cell>
          <cell r="H91" t="str">
            <v>售前工程师</v>
          </cell>
          <cell r="I91" t="str">
            <v>2019-07-15</v>
          </cell>
          <cell r="J91">
            <v>7000</v>
          </cell>
          <cell r="K91">
            <v>21000</v>
          </cell>
          <cell r="L91">
            <v>105000</v>
          </cell>
          <cell r="M91">
            <v>99892</v>
          </cell>
          <cell r="N91">
            <v>53788</v>
          </cell>
          <cell r="O91">
            <v>153680</v>
          </cell>
          <cell r="P91">
            <v>0.35</v>
          </cell>
          <cell r="Q91">
            <v>8324.33</v>
          </cell>
        </row>
        <row r="92">
          <cell r="A92" t="str">
            <v>03609</v>
          </cell>
          <cell r="B92" t="str">
            <v>东北大区</v>
          </cell>
          <cell r="C92" t="str">
            <v>东北大区</v>
          </cell>
          <cell r="D92" t="str">
            <v>田永红</v>
          </cell>
          <cell r="E92" t="str">
            <v>售后体系</v>
          </cell>
          <cell r="F92" t="str">
            <v>售后体系</v>
          </cell>
          <cell r="G92" t="str">
            <v>东北大区售后服务部</v>
          </cell>
          <cell r="H92" t="str">
            <v>售后工程师</v>
          </cell>
          <cell r="I92" t="str">
            <v>2019-08-08</v>
          </cell>
          <cell r="J92">
            <v>5900</v>
          </cell>
          <cell r="K92">
            <v>19470</v>
          </cell>
          <cell r="L92">
            <v>90270</v>
          </cell>
          <cell r="M92">
            <v>84838.5</v>
          </cell>
          <cell r="N92">
            <v>9426.5</v>
          </cell>
          <cell r="O92">
            <v>94265</v>
          </cell>
          <cell r="P92">
            <v>0.1</v>
          </cell>
          <cell r="Q92">
            <v>7069.88</v>
          </cell>
        </row>
        <row r="93">
          <cell r="A93" t="str">
            <v>03612</v>
          </cell>
          <cell r="B93" t="str">
            <v>东北大区</v>
          </cell>
          <cell r="C93" t="str">
            <v>辽宁</v>
          </cell>
          <cell r="D93" t="str">
            <v>孙毅</v>
          </cell>
          <cell r="E93" t="str">
            <v>涉业务体系</v>
          </cell>
          <cell r="F93" t="str">
            <v>市场体系</v>
          </cell>
          <cell r="G93" t="str">
            <v>辽宁市场部</v>
          </cell>
          <cell r="H93" t="str">
            <v>市场专员</v>
          </cell>
          <cell r="I93" t="str">
            <v>2019-07-15</v>
          </cell>
          <cell r="J93">
            <v>6000</v>
          </cell>
          <cell r="K93">
            <v>12000</v>
          </cell>
          <cell r="L93">
            <v>84000</v>
          </cell>
          <cell r="M93">
            <v>88650.75</v>
          </cell>
          <cell r="N93">
            <v>15644.25</v>
          </cell>
          <cell r="O93">
            <v>104295</v>
          </cell>
          <cell r="P93">
            <v>0.15</v>
          </cell>
          <cell r="Q93">
            <v>7387.56</v>
          </cell>
        </row>
        <row r="94">
          <cell r="A94" t="str">
            <v>03647</v>
          </cell>
          <cell r="B94" t="str">
            <v>东北大区</v>
          </cell>
          <cell r="C94" t="str">
            <v>黑龙江</v>
          </cell>
          <cell r="D94" t="str">
            <v>夏丽楠</v>
          </cell>
          <cell r="E94" t="str">
            <v>涉业务体系</v>
          </cell>
          <cell r="F94" t="str">
            <v>战发销售体系</v>
          </cell>
          <cell r="G94" t="str">
            <v>黑龙江战略发展部（二）</v>
          </cell>
          <cell r="H94" t="str">
            <v>战发专员</v>
          </cell>
          <cell r="I94" t="str">
            <v>2019-07-22</v>
          </cell>
          <cell r="J94">
            <v>6000</v>
          </cell>
          <cell r="K94">
            <v>18000</v>
          </cell>
          <cell r="L94">
            <v>90000</v>
          </cell>
          <cell r="M94">
            <v>86632</v>
          </cell>
          <cell r="N94">
            <v>37128</v>
          </cell>
          <cell r="O94">
            <v>123760</v>
          </cell>
          <cell r="P94">
            <v>0.3</v>
          </cell>
          <cell r="Q94">
            <v>7219.33</v>
          </cell>
        </row>
        <row r="95">
          <cell r="A95" t="str">
            <v>03685</v>
          </cell>
          <cell r="B95" t="str">
            <v>东北大区</v>
          </cell>
          <cell r="C95" t="str">
            <v>天津</v>
          </cell>
          <cell r="D95" t="str">
            <v>刘俊亮</v>
          </cell>
          <cell r="E95" t="str">
            <v>售后体系</v>
          </cell>
          <cell r="F95" t="str">
            <v>售后体系</v>
          </cell>
          <cell r="G95" t="str">
            <v>天津售后服务部</v>
          </cell>
          <cell r="H95" t="str">
            <v>售后工程师</v>
          </cell>
          <cell r="I95" t="str">
            <v>2019-09-02</v>
          </cell>
          <cell r="J95">
            <v>5100</v>
          </cell>
          <cell r="K95">
            <v>16830</v>
          </cell>
          <cell r="L95">
            <v>78030</v>
          </cell>
          <cell r="M95">
            <v>72828</v>
          </cell>
          <cell r="N95">
            <v>8092</v>
          </cell>
          <cell r="O95">
            <v>80920</v>
          </cell>
          <cell r="P95">
            <v>0.1</v>
          </cell>
          <cell r="Q95">
            <v>6069</v>
          </cell>
        </row>
        <row r="96">
          <cell r="A96" t="str">
            <v>03704</v>
          </cell>
          <cell r="B96" t="str">
            <v>东北大区</v>
          </cell>
          <cell r="C96" t="str">
            <v>石家庄</v>
          </cell>
          <cell r="D96" t="str">
            <v>焦帆</v>
          </cell>
          <cell r="E96" t="str">
            <v>涉业务体系</v>
          </cell>
          <cell r="F96" t="str">
            <v>泵站部</v>
          </cell>
          <cell r="G96" t="str">
            <v>石家庄泵站与农饮水部</v>
          </cell>
          <cell r="H96" t="str">
            <v>泵站专员</v>
          </cell>
          <cell r="I96" t="str">
            <v>2019-09-18</v>
          </cell>
          <cell r="J96">
            <v>6500</v>
          </cell>
          <cell r="K96">
            <v>32500</v>
          </cell>
          <cell r="L96">
            <v>110500</v>
          </cell>
          <cell r="M96">
            <v>105196</v>
          </cell>
          <cell r="N96">
            <v>56644</v>
          </cell>
          <cell r="O96">
            <v>161840</v>
          </cell>
          <cell r="P96">
            <v>0.35</v>
          </cell>
          <cell r="Q96">
            <v>8766.33</v>
          </cell>
        </row>
        <row r="97">
          <cell r="A97" t="str">
            <v>03740</v>
          </cell>
          <cell r="B97" t="str">
            <v>东北大区</v>
          </cell>
          <cell r="C97" t="str">
            <v>辽宁</v>
          </cell>
          <cell r="D97" t="str">
            <v>黄金录</v>
          </cell>
          <cell r="E97" t="str">
            <v>售后体系</v>
          </cell>
          <cell r="F97" t="str">
            <v>售后体系</v>
          </cell>
          <cell r="G97" t="str">
            <v>辽宁售后服务部</v>
          </cell>
          <cell r="H97" t="str">
            <v>售后工程师</v>
          </cell>
          <cell r="I97" t="str">
            <v>2019-10-21</v>
          </cell>
          <cell r="J97">
            <v>5100</v>
          </cell>
          <cell r="K97">
            <v>16830</v>
          </cell>
          <cell r="L97">
            <v>78030</v>
          </cell>
          <cell r="M97">
            <v>72828</v>
          </cell>
          <cell r="N97">
            <v>8092</v>
          </cell>
          <cell r="O97">
            <v>80920</v>
          </cell>
          <cell r="P97">
            <v>0.1</v>
          </cell>
          <cell r="Q97">
            <v>6069</v>
          </cell>
        </row>
        <row r="98">
          <cell r="A98" t="str">
            <v>03775</v>
          </cell>
          <cell r="B98" t="str">
            <v>东北大区</v>
          </cell>
          <cell r="C98" t="str">
            <v>天津</v>
          </cell>
          <cell r="D98" t="str">
            <v>韩磊</v>
          </cell>
          <cell r="E98" t="str">
            <v>售后体系</v>
          </cell>
          <cell r="F98" t="str">
            <v>售后体系</v>
          </cell>
          <cell r="G98" t="str">
            <v>天津售后服务部</v>
          </cell>
          <cell r="H98" t="str">
            <v>售后工程师</v>
          </cell>
          <cell r="I98" t="str">
            <v>2019-11-11</v>
          </cell>
          <cell r="J98">
            <v>4100</v>
          </cell>
          <cell r="K98">
            <v>13530</v>
          </cell>
          <cell r="L98">
            <v>62730</v>
          </cell>
          <cell r="M98">
            <v>62883</v>
          </cell>
          <cell r="N98">
            <v>6987</v>
          </cell>
          <cell r="O98">
            <v>69870</v>
          </cell>
          <cell r="P98">
            <v>0.1</v>
          </cell>
          <cell r="Q98">
            <v>5240.25</v>
          </cell>
        </row>
        <row r="99">
          <cell r="A99" t="str">
            <v>03801</v>
          </cell>
          <cell r="B99" t="str">
            <v>东北大区</v>
          </cell>
          <cell r="C99" t="str">
            <v>辽宁</v>
          </cell>
          <cell r="D99" t="str">
            <v>罗永鹏</v>
          </cell>
          <cell r="E99" t="str">
            <v>研发体系</v>
          </cell>
          <cell r="F99" t="str">
            <v>售前体系</v>
          </cell>
          <cell r="G99" t="str">
            <v>辽宁售前支持部</v>
          </cell>
          <cell r="H99" t="str">
            <v>售前工程师</v>
          </cell>
          <cell r="I99" t="str">
            <v>2019-11-25</v>
          </cell>
          <cell r="J99">
            <v>6300</v>
          </cell>
          <cell r="K99">
            <v>19400</v>
          </cell>
          <cell r="L99">
            <v>95000</v>
          </cell>
          <cell r="M99">
            <v>80444</v>
          </cell>
          <cell r="N99">
            <v>43316</v>
          </cell>
          <cell r="O99">
            <v>123760</v>
          </cell>
          <cell r="P99">
            <v>0.35</v>
          </cell>
          <cell r="Q99">
            <v>6703.67</v>
          </cell>
        </row>
        <row r="100">
          <cell r="A100" t="str">
            <v>03802</v>
          </cell>
          <cell r="B100" t="str">
            <v>东北大区</v>
          </cell>
          <cell r="C100" t="str">
            <v>天津</v>
          </cell>
          <cell r="D100" t="str">
            <v>徐乐宇</v>
          </cell>
          <cell r="E100" t="str">
            <v>研发体系</v>
          </cell>
          <cell r="F100" t="str">
            <v>售前体系</v>
          </cell>
          <cell r="G100" t="str">
            <v>天津售前支持部</v>
          </cell>
          <cell r="H100" t="str">
            <v>售前工程师</v>
          </cell>
          <cell r="I100" t="str">
            <v>2019-11-25</v>
          </cell>
          <cell r="J100">
            <v>6300</v>
          </cell>
          <cell r="K100">
            <v>19400</v>
          </cell>
          <cell r="L100">
            <v>95000</v>
          </cell>
          <cell r="M100">
            <v>89284</v>
          </cell>
          <cell r="N100">
            <v>48076</v>
          </cell>
          <cell r="O100">
            <v>137360</v>
          </cell>
          <cell r="P100">
            <v>0.35</v>
          </cell>
          <cell r="Q100">
            <v>7440.33</v>
          </cell>
        </row>
        <row r="101">
          <cell r="A101" t="str">
            <v>03943</v>
          </cell>
          <cell r="B101" t="str">
            <v>东北大区</v>
          </cell>
          <cell r="C101" t="str">
            <v>吉林</v>
          </cell>
          <cell r="D101" t="str">
            <v>徐吉</v>
          </cell>
          <cell r="E101" t="str">
            <v>涉业务体系</v>
          </cell>
          <cell r="F101" t="str">
            <v>市场体系</v>
          </cell>
          <cell r="G101" t="str">
            <v>吉林市场部</v>
          </cell>
          <cell r="H101" t="str">
            <v>市场专员</v>
          </cell>
          <cell r="I101" t="str">
            <v>2020-01-06</v>
          </cell>
          <cell r="J101">
            <v>7000</v>
          </cell>
          <cell r="K101">
            <v>21000</v>
          </cell>
          <cell r="L101">
            <v>105000</v>
          </cell>
          <cell r="M101">
            <v>93419.25</v>
          </cell>
          <cell r="N101">
            <v>16485.75</v>
          </cell>
          <cell r="O101">
            <v>109905</v>
          </cell>
          <cell r="P101">
            <v>0.15</v>
          </cell>
          <cell r="Q101">
            <v>7784.94</v>
          </cell>
        </row>
        <row r="102">
          <cell r="A102" t="str">
            <v>03947</v>
          </cell>
          <cell r="B102" t="str">
            <v>东北大区</v>
          </cell>
          <cell r="C102" t="str">
            <v>东北大区</v>
          </cell>
          <cell r="D102" t="str">
            <v>王怀一</v>
          </cell>
          <cell r="E102" t="str">
            <v>涉业务体系</v>
          </cell>
          <cell r="F102" t="str">
            <v>渠道体系</v>
          </cell>
          <cell r="G102" t="str">
            <v>东北大区渠道管理部</v>
          </cell>
          <cell r="H102" t="str">
            <v>渠道专员</v>
          </cell>
          <cell r="I102" t="str">
            <v>2020-01-10</v>
          </cell>
          <cell r="J102">
            <v>8000</v>
          </cell>
          <cell r="K102">
            <v>64000</v>
          </cell>
          <cell r="L102">
            <v>160000</v>
          </cell>
          <cell r="M102">
            <v>105196</v>
          </cell>
          <cell r="N102">
            <v>56644</v>
          </cell>
          <cell r="O102">
            <v>161840</v>
          </cell>
          <cell r="P102">
            <v>0.35</v>
          </cell>
          <cell r="Q102">
            <v>8766.33</v>
          </cell>
        </row>
        <row r="103">
          <cell r="A103" t="str">
            <v>03955</v>
          </cell>
          <cell r="B103" t="str">
            <v>东北大区</v>
          </cell>
          <cell r="C103" t="str">
            <v>东北大区</v>
          </cell>
          <cell r="D103" t="str">
            <v>杨旭威</v>
          </cell>
          <cell r="E103" t="str">
            <v>涉业务体系</v>
          </cell>
          <cell r="F103" t="str">
            <v>渠道体系</v>
          </cell>
          <cell r="G103" t="str">
            <v>东北大区渠道管理部</v>
          </cell>
          <cell r="H103" t="str">
            <v>渠道专员</v>
          </cell>
          <cell r="I103" t="str">
            <v>2020-01-20</v>
          </cell>
          <cell r="J103">
            <v>8000</v>
          </cell>
          <cell r="K103">
            <v>64000</v>
          </cell>
          <cell r="L103">
            <v>160000</v>
          </cell>
          <cell r="M103">
            <v>121218.5</v>
          </cell>
          <cell r="N103">
            <v>65271.5</v>
          </cell>
          <cell r="O103">
            <v>186490</v>
          </cell>
          <cell r="P103">
            <v>0.35</v>
          </cell>
          <cell r="Q103">
            <v>10101.54</v>
          </cell>
        </row>
        <row r="104">
          <cell r="A104" t="str">
            <v>03979</v>
          </cell>
          <cell r="B104" t="str">
            <v>东北大区</v>
          </cell>
          <cell r="C104" t="str">
            <v>天津</v>
          </cell>
          <cell r="D104" t="str">
            <v>王新笑</v>
          </cell>
          <cell r="E104" t="str">
            <v>售后体系</v>
          </cell>
          <cell r="F104" t="str">
            <v>售后体系</v>
          </cell>
          <cell r="G104" t="str">
            <v>天津售后服务部</v>
          </cell>
          <cell r="H104" t="str">
            <v>售后工程师</v>
          </cell>
          <cell r="I104" t="str">
            <v>2020-02-24</v>
          </cell>
          <cell r="J104">
            <v>4900</v>
          </cell>
          <cell r="K104">
            <v>10780</v>
          </cell>
          <cell r="L104">
            <v>69580</v>
          </cell>
          <cell r="M104">
            <v>62883</v>
          </cell>
          <cell r="N104">
            <v>6987</v>
          </cell>
          <cell r="O104">
            <v>69870</v>
          </cell>
          <cell r="P104">
            <v>0.1</v>
          </cell>
          <cell r="Q104">
            <v>5240.25</v>
          </cell>
        </row>
        <row r="105">
          <cell r="A105" t="str">
            <v>04010</v>
          </cell>
          <cell r="B105" t="str">
            <v>东北大区</v>
          </cell>
          <cell r="C105" t="str">
            <v>石家庄</v>
          </cell>
          <cell r="D105" t="str">
            <v>臧克迅</v>
          </cell>
          <cell r="E105" t="str">
            <v>研发体系</v>
          </cell>
          <cell r="F105" t="str">
            <v>售前体系</v>
          </cell>
          <cell r="G105" t="str">
            <v>石家庄售前支持部</v>
          </cell>
          <cell r="H105" t="str">
            <v>售前工程师</v>
          </cell>
          <cell r="I105" t="str">
            <v>2020-03-02</v>
          </cell>
          <cell r="J105">
            <v>7200</v>
          </cell>
          <cell r="K105">
            <v>21100</v>
          </cell>
          <cell r="L105">
            <v>107500</v>
          </cell>
          <cell r="M105">
            <v>94588</v>
          </cell>
          <cell r="N105">
            <v>50932</v>
          </cell>
          <cell r="O105">
            <v>145520</v>
          </cell>
          <cell r="P105">
            <v>0.35</v>
          </cell>
          <cell r="Q105">
            <v>7882.33</v>
          </cell>
        </row>
        <row r="106">
          <cell r="A106" t="str">
            <v>04043</v>
          </cell>
          <cell r="B106" t="str">
            <v>东北大区</v>
          </cell>
          <cell r="C106" t="str">
            <v>黑龙江</v>
          </cell>
          <cell r="D106" t="str">
            <v>宋迎欣</v>
          </cell>
          <cell r="E106" t="str">
            <v>涉业务体系</v>
          </cell>
          <cell r="F106" t="str">
            <v>战发销售体系</v>
          </cell>
          <cell r="G106" t="str">
            <v>黑龙江战略发展部（一）</v>
          </cell>
          <cell r="H106" t="str">
            <v>战发专员</v>
          </cell>
          <cell r="I106" t="str">
            <v>2020-03-02</v>
          </cell>
          <cell r="J106">
            <v>8000</v>
          </cell>
          <cell r="K106">
            <v>64000</v>
          </cell>
          <cell r="L106">
            <v>160000</v>
          </cell>
          <cell r="M106">
            <v>117572</v>
          </cell>
          <cell r="N106">
            <v>63308</v>
          </cell>
          <cell r="O106">
            <v>180880</v>
          </cell>
          <cell r="P106">
            <v>0.35</v>
          </cell>
          <cell r="Q106">
            <v>9797.67</v>
          </cell>
        </row>
        <row r="107">
          <cell r="A107" t="str">
            <v>04052</v>
          </cell>
          <cell r="B107" t="str">
            <v>东北大区</v>
          </cell>
          <cell r="C107" t="str">
            <v>天津</v>
          </cell>
          <cell r="D107" t="str">
            <v>程城</v>
          </cell>
          <cell r="E107" t="str">
            <v>涉业务体系</v>
          </cell>
          <cell r="F107" t="str">
            <v>泵站部</v>
          </cell>
          <cell r="G107" t="str">
            <v>天津泵站与农饮水部</v>
          </cell>
          <cell r="H107" t="str">
            <v>泵站专员</v>
          </cell>
          <cell r="I107" t="str">
            <v>2020-03-11</v>
          </cell>
          <cell r="J107">
            <v>8000</v>
          </cell>
          <cell r="K107">
            <v>64000</v>
          </cell>
          <cell r="L107">
            <v>160000</v>
          </cell>
          <cell r="M107">
            <v>113288</v>
          </cell>
          <cell r="N107">
            <v>48552</v>
          </cell>
          <cell r="O107">
            <v>161840</v>
          </cell>
          <cell r="P107">
            <v>0.3</v>
          </cell>
          <cell r="Q107">
            <v>9440.67</v>
          </cell>
        </row>
        <row r="108">
          <cell r="A108" t="str">
            <v>04096</v>
          </cell>
          <cell r="B108" t="str">
            <v>东北大区</v>
          </cell>
          <cell r="C108" t="str">
            <v>石家庄</v>
          </cell>
          <cell r="D108" t="str">
            <v>徐少昌</v>
          </cell>
          <cell r="E108" t="str">
            <v>涉业务体系</v>
          </cell>
          <cell r="F108" t="str">
            <v>战发销售体系</v>
          </cell>
          <cell r="G108" t="str">
            <v>石家庄战略发展部（一）</v>
          </cell>
          <cell r="H108" t="str">
            <v>战发专员</v>
          </cell>
          <cell r="I108" t="str">
            <v>2020-03-17</v>
          </cell>
          <cell r="J108">
            <v>6500</v>
          </cell>
          <cell r="K108">
            <v>32500</v>
          </cell>
          <cell r="L108">
            <v>110500</v>
          </cell>
          <cell r="M108">
            <v>86632</v>
          </cell>
          <cell r="N108">
            <v>37128</v>
          </cell>
          <cell r="O108">
            <v>123760</v>
          </cell>
          <cell r="P108">
            <v>0.3</v>
          </cell>
          <cell r="Q108">
            <v>7219.33</v>
          </cell>
        </row>
        <row r="109">
          <cell r="A109" t="str">
            <v>04147</v>
          </cell>
          <cell r="B109" t="str">
            <v>东北大区</v>
          </cell>
          <cell r="C109" t="str">
            <v>天津</v>
          </cell>
          <cell r="D109" t="str">
            <v>杜江龙</v>
          </cell>
          <cell r="E109" t="str">
            <v>涉业务体系</v>
          </cell>
          <cell r="F109" t="str">
            <v>战发销售体系</v>
          </cell>
          <cell r="G109" t="str">
            <v>天津战略发展部（四）</v>
          </cell>
          <cell r="H109" t="str">
            <v>战发专员</v>
          </cell>
          <cell r="I109" t="str">
            <v>2020-03-23</v>
          </cell>
          <cell r="J109">
            <v>9000</v>
          </cell>
          <cell r="K109">
            <v>90000</v>
          </cell>
          <cell r="L109">
            <v>198000</v>
          </cell>
          <cell r="M109">
            <v>125460</v>
          </cell>
          <cell r="N109">
            <v>62730</v>
          </cell>
          <cell r="O109">
            <v>209100</v>
          </cell>
          <cell r="P109">
            <v>0.4</v>
          </cell>
          <cell r="Q109">
            <v>12198</v>
          </cell>
        </row>
        <row r="110">
          <cell r="A110" t="str">
            <v>04158</v>
          </cell>
          <cell r="B110" t="str">
            <v>东北大区</v>
          </cell>
          <cell r="C110" t="str">
            <v>黑龙江</v>
          </cell>
          <cell r="D110" t="str">
            <v>于贤贺</v>
          </cell>
          <cell r="E110" t="str">
            <v>涉业务体系</v>
          </cell>
          <cell r="F110" t="str">
            <v>战发销售体系</v>
          </cell>
          <cell r="G110" t="str">
            <v>黑龙江战略发展部（一）</v>
          </cell>
          <cell r="H110" t="str">
            <v>战发专员</v>
          </cell>
          <cell r="I110" t="str">
            <v>2020-03-30</v>
          </cell>
          <cell r="J110">
            <v>6000</v>
          </cell>
          <cell r="K110">
            <v>18000</v>
          </cell>
          <cell r="L110">
            <v>90000</v>
          </cell>
          <cell r="M110">
            <v>91392</v>
          </cell>
          <cell r="N110">
            <v>39168</v>
          </cell>
          <cell r="O110">
            <v>130560</v>
          </cell>
          <cell r="P110">
            <v>0.3</v>
          </cell>
          <cell r="Q110">
            <v>7616</v>
          </cell>
        </row>
        <row r="111">
          <cell r="A111" t="str">
            <v>04178</v>
          </cell>
          <cell r="B111" t="str">
            <v>东北大区</v>
          </cell>
          <cell r="C111" t="str">
            <v>东北大区</v>
          </cell>
          <cell r="D111" t="str">
            <v>王洪吉</v>
          </cell>
          <cell r="E111" t="str">
            <v>研发体系</v>
          </cell>
          <cell r="F111" t="str">
            <v>交付体系</v>
          </cell>
          <cell r="G111" t="str">
            <v>东北大区交付运维部</v>
          </cell>
          <cell r="H111" t="str">
            <v>交付工程师</v>
          </cell>
          <cell r="I111" t="str">
            <v>2020-03-30</v>
          </cell>
          <cell r="J111">
            <v>6150</v>
          </cell>
          <cell r="K111">
            <v>18450</v>
          </cell>
          <cell r="L111">
            <v>92250</v>
          </cell>
          <cell r="M111">
            <v>88816.5</v>
          </cell>
          <cell r="N111">
            <v>9868.5</v>
          </cell>
          <cell r="O111">
            <v>98685</v>
          </cell>
          <cell r="P111">
            <v>0.1</v>
          </cell>
          <cell r="Q111">
            <v>7401.38</v>
          </cell>
        </row>
        <row r="112">
          <cell r="A112" t="str">
            <v>04235</v>
          </cell>
          <cell r="B112" t="str">
            <v>东北大区</v>
          </cell>
          <cell r="C112" t="str">
            <v>黑龙江</v>
          </cell>
          <cell r="D112" t="str">
            <v>李俊桥</v>
          </cell>
          <cell r="E112" t="str">
            <v>涉业务体系</v>
          </cell>
          <cell r="F112" t="str">
            <v>战发销售体系</v>
          </cell>
          <cell r="G112" t="str">
            <v>黑龙江战略发展部（一）</v>
          </cell>
          <cell r="H112" t="str">
            <v>战发专员</v>
          </cell>
          <cell r="I112" t="str">
            <v>2020-04-13</v>
          </cell>
          <cell r="J112">
            <v>7000</v>
          </cell>
          <cell r="K112">
            <v>35000</v>
          </cell>
          <cell r="L112">
            <v>119000</v>
          </cell>
          <cell r="M112">
            <v>113288</v>
          </cell>
          <cell r="N112">
            <v>48552</v>
          </cell>
          <cell r="O112">
            <v>161840</v>
          </cell>
          <cell r="P112">
            <v>0.3</v>
          </cell>
          <cell r="Q112">
            <v>9440.67</v>
          </cell>
        </row>
        <row r="113">
          <cell r="A113" t="str">
            <v>04277</v>
          </cell>
          <cell r="B113" t="str">
            <v>东北大区</v>
          </cell>
          <cell r="C113" t="str">
            <v>天津</v>
          </cell>
          <cell r="D113" t="str">
            <v>王怡</v>
          </cell>
          <cell r="E113" t="str">
            <v>涉业务体系</v>
          </cell>
          <cell r="F113" t="str">
            <v>市场体系</v>
          </cell>
          <cell r="G113" t="str">
            <v>天津市场部</v>
          </cell>
          <cell r="H113" t="str">
            <v>市场专员</v>
          </cell>
          <cell r="I113" t="str">
            <v>2020-04-27</v>
          </cell>
          <cell r="J113">
            <v>9000</v>
          </cell>
          <cell r="K113">
            <v>45000</v>
          </cell>
          <cell r="L113">
            <v>153000</v>
          </cell>
          <cell r="M113">
            <v>130560</v>
          </cell>
          <cell r="N113">
            <v>32640</v>
          </cell>
          <cell r="O113">
            <v>163200</v>
          </cell>
          <cell r="P113">
            <v>0.2</v>
          </cell>
          <cell r="Q113">
            <v>10880</v>
          </cell>
        </row>
        <row r="114">
          <cell r="A114" t="str">
            <v>04304</v>
          </cell>
          <cell r="B114" t="str">
            <v>东北大区</v>
          </cell>
          <cell r="C114" t="str">
            <v>东北大区</v>
          </cell>
          <cell r="D114" t="str">
            <v>李晨波</v>
          </cell>
          <cell r="E114" t="str">
            <v>研发体系</v>
          </cell>
          <cell r="F114" t="str">
            <v>交付体系</v>
          </cell>
          <cell r="G114" t="str">
            <v>东北大区交付运维部</v>
          </cell>
          <cell r="H114" t="str">
            <v>交付工程师</v>
          </cell>
          <cell r="I114" t="str">
            <v>2020-05-06</v>
          </cell>
          <cell r="J114">
            <v>8125</v>
          </cell>
          <cell r="K114">
            <v>24375</v>
          </cell>
          <cell r="L114">
            <v>121875</v>
          </cell>
          <cell r="M114">
            <v>106063</v>
          </cell>
          <cell r="N114">
            <v>18717</v>
          </cell>
          <cell r="O114">
            <v>124780</v>
          </cell>
          <cell r="P114">
            <v>0.15</v>
          </cell>
          <cell r="Q114">
            <v>8838.58</v>
          </cell>
        </row>
        <row r="115">
          <cell r="A115" t="str">
            <v>04353</v>
          </cell>
          <cell r="B115" t="str">
            <v>东北大区</v>
          </cell>
          <cell r="C115" t="str">
            <v>黑龙江</v>
          </cell>
          <cell r="D115" t="str">
            <v>于洪超</v>
          </cell>
          <cell r="E115" t="str">
            <v>涉业务体系</v>
          </cell>
          <cell r="F115" t="str">
            <v>战发销售体系</v>
          </cell>
          <cell r="G115" t="str">
            <v>黑龙江战略发展部（四）</v>
          </cell>
          <cell r="H115" t="str">
            <v>战发专员</v>
          </cell>
          <cell r="I115" t="str">
            <v>2020-05-18</v>
          </cell>
          <cell r="J115">
            <v>7000</v>
          </cell>
          <cell r="K115">
            <v>35000</v>
          </cell>
          <cell r="L115">
            <v>119000</v>
          </cell>
          <cell r="M115">
            <v>86632</v>
          </cell>
          <cell r="N115">
            <v>37128</v>
          </cell>
          <cell r="O115">
            <v>123760</v>
          </cell>
          <cell r="P115">
            <v>0.3</v>
          </cell>
          <cell r="Q115">
            <v>7219.33</v>
          </cell>
        </row>
        <row r="116">
          <cell r="A116" t="str">
            <v>04373</v>
          </cell>
          <cell r="B116" t="str">
            <v>东北大区</v>
          </cell>
          <cell r="C116" t="str">
            <v>辽宁</v>
          </cell>
          <cell r="D116" t="str">
            <v>王忠瀚</v>
          </cell>
          <cell r="E116" t="str">
            <v>涉业务体系</v>
          </cell>
          <cell r="F116" t="str">
            <v>战发销售体系</v>
          </cell>
          <cell r="G116" t="str">
            <v>辽宁战略发展部（三）</v>
          </cell>
          <cell r="H116" t="str">
            <v>战发专员</v>
          </cell>
          <cell r="I116" t="str">
            <v>2020-05-25</v>
          </cell>
          <cell r="J116">
            <v>7000</v>
          </cell>
          <cell r="K116">
            <v>35000</v>
          </cell>
          <cell r="L116">
            <v>119000</v>
          </cell>
          <cell r="M116">
            <v>96152</v>
          </cell>
          <cell r="N116">
            <v>41208</v>
          </cell>
          <cell r="O116">
            <v>137360</v>
          </cell>
          <cell r="P116">
            <v>0.3</v>
          </cell>
          <cell r="Q116">
            <v>8012.67</v>
          </cell>
        </row>
        <row r="117">
          <cell r="A117" t="str">
            <v>04428</v>
          </cell>
          <cell r="B117" t="str">
            <v>东北大区</v>
          </cell>
          <cell r="C117" t="str">
            <v>滨海</v>
          </cell>
          <cell r="D117" t="str">
            <v>王保辉</v>
          </cell>
          <cell r="E117" t="str">
            <v>涉业务体系</v>
          </cell>
          <cell r="F117" t="str">
            <v>战发销售体系</v>
          </cell>
          <cell r="G117" t="str">
            <v>滨海战略发展部（三）</v>
          </cell>
          <cell r="H117" t="str">
            <v>战发专员</v>
          </cell>
          <cell r="I117" t="str">
            <v>2020-06-01</v>
          </cell>
          <cell r="J117">
            <v>7000</v>
          </cell>
          <cell r="K117">
            <v>35000</v>
          </cell>
          <cell r="L117">
            <v>119000</v>
          </cell>
          <cell r="M117">
            <v>86632</v>
          </cell>
          <cell r="N117">
            <v>37128</v>
          </cell>
          <cell r="O117">
            <v>123760</v>
          </cell>
          <cell r="P117">
            <v>0.3</v>
          </cell>
          <cell r="Q117">
            <v>7219.33</v>
          </cell>
        </row>
        <row r="118">
          <cell r="A118" t="str">
            <v>04434</v>
          </cell>
          <cell r="B118" t="str">
            <v>东北大区</v>
          </cell>
          <cell r="C118" t="str">
            <v>东北大区</v>
          </cell>
          <cell r="D118" t="str">
            <v>吴国良</v>
          </cell>
          <cell r="E118" t="str">
            <v>涉业务体系</v>
          </cell>
          <cell r="F118" t="str">
            <v>渠道体系</v>
          </cell>
          <cell r="G118" t="str">
            <v>东北大区渠道管理部</v>
          </cell>
          <cell r="H118" t="str">
            <v>渠道专员</v>
          </cell>
          <cell r="I118" t="str">
            <v>2020-06-01</v>
          </cell>
          <cell r="J118">
            <v>7000</v>
          </cell>
          <cell r="K118">
            <v>35000</v>
          </cell>
          <cell r="L118">
            <v>119000</v>
          </cell>
          <cell r="M118">
            <v>89284</v>
          </cell>
          <cell r="N118">
            <v>48076</v>
          </cell>
          <cell r="O118">
            <v>137360</v>
          </cell>
          <cell r="P118">
            <v>0.35</v>
          </cell>
          <cell r="Q118">
            <v>7440.33</v>
          </cell>
        </row>
        <row r="119">
          <cell r="A119" t="str">
            <v>04463</v>
          </cell>
          <cell r="B119" t="str">
            <v>东北大区</v>
          </cell>
          <cell r="C119" t="str">
            <v>吉林</v>
          </cell>
          <cell r="D119" t="str">
            <v>李雪</v>
          </cell>
          <cell r="E119" t="str">
            <v>职能体系</v>
          </cell>
          <cell r="F119" t="str">
            <v>总助部</v>
          </cell>
          <cell r="G119" t="str">
            <v>吉林运营管理部</v>
          </cell>
          <cell r="H119" t="str">
            <v>运营助理</v>
          </cell>
          <cell r="I119" t="str">
            <v>2020-06-16</v>
          </cell>
          <cell r="J119">
            <v>4100</v>
          </cell>
          <cell r="K119">
            <v>6457.5</v>
          </cell>
          <cell r="L119">
            <v>55657.5</v>
          </cell>
          <cell r="M119">
            <v>64280.4</v>
          </cell>
          <cell r="N119">
            <v>5589.6</v>
          </cell>
          <cell r="O119">
            <v>69870</v>
          </cell>
          <cell r="P119">
            <v>0.08</v>
          </cell>
          <cell r="Q119">
            <v>5356.7</v>
          </cell>
        </row>
        <row r="120">
          <cell r="A120" t="str">
            <v>04470</v>
          </cell>
          <cell r="B120" t="str">
            <v>东北大区</v>
          </cell>
          <cell r="C120" t="str">
            <v>天津</v>
          </cell>
          <cell r="D120" t="str">
            <v>贠宇豪</v>
          </cell>
          <cell r="E120" t="str">
            <v>涉业务体系</v>
          </cell>
          <cell r="F120" t="str">
            <v>战发销售体系</v>
          </cell>
          <cell r="G120" t="str">
            <v>天津战略发展部（四）</v>
          </cell>
          <cell r="H120" t="str">
            <v>战发专员</v>
          </cell>
          <cell r="I120" t="str">
            <v>2020-06-22</v>
          </cell>
          <cell r="J120">
            <v>7000</v>
          </cell>
          <cell r="K120">
            <v>35000</v>
          </cell>
          <cell r="L120">
            <v>119000</v>
          </cell>
          <cell r="M120">
            <v>86632</v>
          </cell>
          <cell r="N120">
            <v>37128</v>
          </cell>
          <cell r="O120">
            <v>123760</v>
          </cell>
          <cell r="P120">
            <v>0.3</v>
          </cell>
          <cell r="Q120">
            <v>7219.33</v>
          </cell>
        </row>
        <row r="121">
          <cell r="A121" t="str">
            <v>04483</v>
          </cell>
          <cell r="B121" t="str">
            <v>东北大区</v>
          </cell>
          <cell r="C121" t="str">
            <v>天津</v>
          </cell>
          <cell r="D121" t="str">
            <v>高洁</v>
          </cell>
          <cell r="E121" t="str">
            <v>涉业务体系</v>
          </cell>
          <cell r="F121" t="str">
            <v>市场体系</v>
          </cell>
          <cell r="G121" t="str">
            <v>天津市场部</v>
          </cell>
          <cell r="H121" t="str">
            <v>市场专员</v>
          </cell>
          <cell r="I121" t="str">
            <v>2020-06-29</v>
          </cell>
          <cell r="J121">
            <v>6000</v>
          </cell>
          <cell r="K121">
            <v>12000</v>
          </cell>
          <cell r="L121">
            <v>84000</v>
          </cell>
          <cell r="M121">
            <v>79475</v>
          </cell>
          <cell r="N121">
            <v>14025</v>
          </cell>
          <cell r="O121">
            <v>93500</v>
          </cell>
          <cell r="P121">
            <v>0.15</v>
          </cell>
          <cell r="Q121">
            <v>6622.92</v>
          </cell>
        </row>
        <row r="122">
          <cell r="A122" t="str">
            <v>04484</v>
          </cell>
          <cell r="B122" t="str">
            <v>东北大区</v>
          </cell>
          <cell r="C122" t="str">
            <v>天津</v>
          </cell>
          <cell r="D122" t="str">
            <v>杜星萍</v>
          </cell>
          <cell r="E122" t="str">
            <v>研发体系</v>
          </cell>
          <cell r="F122" t="str">
            <v>售前体系</v>
          </cell>
          <cell r="G122" t="str">
            <v>天津售前支持部</v>
          </cell>
          <cell r="H122" t="str">
            <v>售前工程师</v>
          </cell>
          <cell r="I122" t="str">
            <v>2020-06-29</v>
          </cell>
          <cell r="J122">
            <v>6300</v>
          </cell>
          <cell r="K122">
            <v>19400</v>
          </cell>
          <cell r="L122">
            <v>95000</v>
          </cell>
          <cell r="M122">
            <v>76024</v>
          </cell>
          <cell r="N122">
            <v>40936</v>
          </cell>
          <cell r="O122">
            <v>116960</v>
          </cell>
          <cell r="P122">
            <v>0.35</v>
          </cell>
          <cell r="Q122">
            <v>6335.33</v>
          </cell>
        </row>
        <row r="123">
          <cell r="A123" t="str">
            <v>04487</v>
          </cell>
          <cell r="B123" t="str">
            <v>东北大区</v>
          </cell>
          <cell r="C123" t="str">
            <v>天津</v>
          </cell>
          <cell r="D123" t="str">
            <v>崔心圣</v>
          </cell>
          <cell r="E123" t="str">
            <v>涉业务体系</v>
          </cell>
          <cell r="F123" t="str">
            <v>战发销售体系</v>
          </cell>
          <cell r="G123" t="str">
            <v>天津战略发展部（二）</v>
          </cell>
          <cell r="H123" t="str">
            <v>战发专员</v>
          </cell>
          <cell r="I123" t="str">
            <v>2020-06-29</v>
          </cell>
          <cell r="J123">
            <v>6000</v>
          </cell>
          <cell r="K123">
            <v>18000</v>
          </cell>
          <cell r="L123">
            <v>90000</v>
          </cell>
          <cell r="M123">
            <v>73423</v>
          </cell>
          <cell r="N123">
            <v>31467</v>
          </cell>
          <cell r="O123">
            <v>104890</v>
          </cell>
          <cell r="P123">
            <v>0.3</v>
          </cell>
          <cell r="Q123">
            <v>6118.58</v>
          </cell>
        </row>
        <row r="124">
          <cell r="A124" t="str">
            <v>04586</v>
          </cell>
          <cell r="B124" t="str">
            <v>东北大区</v>
          </cell>
          <cell r="C124" t="str">
            <v>辽宁</v>
          </cell>
          <cell r="D124" t="str">
            <v>马鹏图</v>
          </cell>
          <cell r="E124" t="str">
            <v>研发体系</v>
          </cell>
          <cell r="F124" t="str">
            <v>售前体系</v>
          </cell>
          <cell r="G124" t="str">
            <v>辽宁售前支持部</v>
          </cell>
          <cell r="H124" t="str">
            <v>售前工程师</v>
          </cell>
          <cell r="I124" t="str">
            <v>2020-07-06</v>
          </cell>
          <cell r="J124">
            <v>8000</v>
          </cell>
          <cell r="K124">
            <v>24000</v>
          </cell>
          <cell r="L124">
            <v>120000</v>
          </cell>
          <cell r="M124">
            <v>99892</v>
          </cell>
          <cell r="N124">
            <v>53788</v>
          </cell>
          <cell r="O124">
            <v>153680</v>
          </cell>
          <cell r="P124">
            <v>0.35</v>
          </cell>
          <cell r="Q124">
            <v>8324.33</v>
          </cell>
        </row>
        <row r="125">
          <cell r="A125" t="str">
            <v>04591</v>
          </cell>
          <cell r="B125" t="str">
            <v>东北大区</v>
          </cell>
          <cell r="C125" t="str">
            <v>辽宁</v>
          </cell>
          <cell r="D125" t="str">
            <v>徐楠楠</v>
          </cell>
          <cell r="E125" t="str">
            <v>职能体系</v>
          </cell>
          <cell r="F125" t="str">
            <v>总助部</v>
          </cell>
          <cell r="G125" t="str">
            <v>辽宁运营管理部</v>
          </cell>
          <cell r="H125" t="str">
            <v>运营助理</v>
          </cell>
          <cell r="I125" t="str">
            <v>2020-07-13</v>
          </cell>
          <cell r="J125">
            <v>4100</v>
          </cell>
          <cell r="K125">
            <v>6457.5</v>
          </cell>
          <cell r="L125">
            <v>55657.5</v>
          </cell>
          <cell r="M125">
            <v>67330.2</v>
          </cell>
          <cell r="N125">
            <v>5854.8</v>
          </cell>
          <cell r="O125">
            <v>73185</v>
          </cell>
          <cell r="P125">
            <v>0.08</v>
          </cell>
          <cell r="Q125">
            <v>5610.85</v>
          </cell>
        </row>
        <row r="126">
          <cell r="A126" t="str">
            <v>04612</v>
          </cell>
          <cell r="B126" t="str">
            <v>东北大区</v>
          </cell>
          <cell r="C126" t="str">
            <v>黑龙江</v>
          </cell>
          <cell r="D126" t="str">
            <v>刘莹</v>
          </cell>
          <cell r="E126" t="str">
            <v>涉业务体系</v>
          </cell>
          <cell r="F126" t="str">
            <v>战发销售体系</v>
          </cell>
          <cell r="G126" t="str">
            <v>黑龙江战略发展部（四）</v>
          </cell>
          <cell r="H126" t="str">
            <v>战发专员</v>
          </cell>
          <cell r="I126" t="str">
            <v>2020-07-13</v>
          </cell>
          <cell r="J126">
            <v>6000</v>
          </cell>
          <cell r="K126">
            <v>18000</v>
          </cell>
          <cell r="L126">
            <v>90000</v>
          </cell>
          <cell r="M126">
            <v>73423</v>
          </cell>
          <cell r="N126">
            <v>31467</v>
          </cell>
          <cell r="O126">
            <v>104890</v>
          </cell>
          <cell r="P126">
            <v>0.3</v>
          </cell>
          <cell r="Q126">
            <v>6118.58</v>
          </cell>
        </row>
        <row r="127">
          <cell r="A127" t="str">
            <v>04660</v>
          </cell>
          <cell r="B127" t="str">
            <v>东北大区</v>
          </cell>
          <cell r="C127" t="str">
            <v>辽宁</v>
          </cell>
          <cell r="D127" t="str">
            <v>张硕</v>
          </cell>
          <cell r="E127" t="str">
            <v>涉业务体系</v>
          </cell>
          <cell r="F127" t="str">
            <v>战发销售体系</v>
          </cell>
          <cell r="G127" t="str">
            <v>辽宁战略发展部（二）</v>
          </cell>
          <cell r="H127" t="str">
            <v>战发专员</v>
          </cell>
          <cell r="I127" t="str">
            <v>2020-07-01</v>
          </cell>
          <cell r="J127">
            <v>6000</v>
          </cell>
          <cell r="K127">
            <v>18000</v>
          </cell>
          <cell r="L127">
            <v>90000</v>
          </cell>
          <cell r="M127">
            <v>73423</v>
          </cell>
          <cell r="N127">
            <v>31467</v>
          </cell>
          <cell r="O127">
            <v>104890</v>
          </cell>
          <cell r="P127">
            <v>0.3</v>
          </cell>
          <cell r="Q127">
            <v>6118.58</v>
          </cell>
        </row>
        <row r="128">
          <cell r="A128" t="str">
            <v>04661</v>
          </cell>
          <cell r="B128" t="str">
            <v>东北大区</v>
          </cell>
          <cell r="C128" t="str">
            <v>辽宁</v>
          </cell>
          <cell r="D128" t="str">
            <v>赵鑫钰</v>
          </cell>
          <cell r="E128" t="str">
            <v>涉业务体系</v>
          </cell>
          <cell r="F128" t="str">
            <v>战发销售体系</v>
          </cell>
          <cell r="G128" t="str">
            <v>辽宁战略发展部（三）</v>
          </cell>
          <cell r="H128" t="str">
            <v>战发专员</v>
          </cell>
          <cell r="I128" t="str">
            <v>2020-07-05</v>
          </cell>
          <cell r="J128">
            <v>6000</v>
          </cell>
          <cell r="K128">
            <v>18000</v>
          </cell>
          <cell r="L128">
            <v>90000</v>
          </cell>
          <cell r="M128">
            <v>73423</v>
          </cell>
          <cell r="N128">
            <v>31467</v>
          </cell>
          <cell r="O128">
            <v>104890</v>
          </cell>
          <cell r="P128">
            <v>0.3</v>
          </cell>
          <cell r="Q128">
            <v>6118.58</v>
          </cell>
        </row>
        <row r="129">
          <cell r="A129" t="str">
            <v>04704</v>
          </cell>
          <cell r="B129" t="str">
            <v>东北大区</v>
          </cell>
          <cell r="C129" t="str">
            <v>黑龙江</v>
          </cell>
          <cell r="D129" t="str">
            <v>冯淼</v>
          </cell>
          <cell r="E129" t="str">
            <v>职能体系</v>
          </cell>
          <cell r="F129" t="str">
            <v>总助部</v>
          </cell>
          <cell r="G129" t="str">
            <v>黑龙江运营管理部</v>
          </cell>
          <cell r="H129" t="str">
            <v>运营助理</v>
          </cell>
          <cell r="I129" t="str">
            <v>2020-06-29</v>
          </cell>
          <cell r="J129">
            <v>4700</v>
          </cell>
          <cell r="K129">
            <v>7402.5</v>
          </cell>
          <cell r="L129">
            <v>63802.5</v>
          </cell>
          <cell r="M129">
            <v>61230.6</v>
          </cell>
          <cell r="N129">
            <v>5324.4</v>
          </cell>
          <cell r="O129">
            <v>66555</v>
          </cell>
          <cell r="P129">
            <v>0.08</v>
          </cell>
          <cell r="Q129">
            <v>5102.55</v>
          </cell>
        </row>
        <row r="130">
          <cell r="A130" t="str">
            <v>04705</v>
          </cell>
          <cell r="B130" t="str">
            <v>东北大区</v>
          </cell>
          <cell r="C130" t="str">
            <v>黑龙江</v>
          </cell>
          <cell r="D130" t="str">
            <v>刘震</v>
          </cell>
          <cell r="E130" t="str">
            <v>涉业务体系</v>
          </cell>
          <cell r="F130" t="str">
            <v>战发销售体系</v>
          </cell>
          <cell r="G130" t="str">
            <v>黑龙江战略发展部（二）</v>
          </cell>
          <cell r="H130" t="str">
            <v>战发专员</v>
          </cell>
          <cell r="I130" t="str">
            <v>2020-06-29</v>
          </cell>
          <cell r="J130">
            <v>6000</v>
          </cell>
          <cell r="K130">
            <v>18000</v>
          </cell>
          <cell r="L130">
            <v>90000</v>
          </cell>
          <cell r="M130">
            <v>81872</v>
          </cell>
          <cell r="N130">
            <v>35088</v>
          </cell>
          <cell r="O130">
            <v>116960</v>
          </cell>
          <cell r="P130">
            <v>0.3</v>
          </cell>
          <cell r="Q130">
            <v>6822.67</v>
          </cell>
        </row>
        <row r="131">
          <cell r="A131" t="str">
            <v>04736</v>
          </cell>
          <cell r="B131" t="str">
            <v>东北大区</v>
          </cell>
          <cell r="C131" t="str">
            <v>黑龙江</v>
          </cell>
          <cell r="D131" t="str">
            <v>李阳</v>
          </cell>
          <cell r="E131" t="str">
            <v>售后体系</v>
          </cell>
          <cell r="F131" t="str">
            <v>售后体系</v>
          </cell>
          <cell r="G131" t="str">
            <v>黑龙江售后服务部</v>
          </cell>
          <cell r="H131" t="str">
            <v>售后工程师</v>
          </cell>
          <cell r="I131" t="str">
            <v>2020-09-03</v>
          </cell>
          <cell r="J131">
            <v>5100</v>
          </cell>
          <cell r="K131">
            <v>11220</v>
          </cell>
          <cell r="L131">
            <v>72420</v>
          </cell>
          <cell r="M131">
            <v>68850</v>
          </cell>
          <cell r="N131">
            <v>7650</v>
          </cell>
          <cell r="O131">
            <v>76500</v>
          </cell>
          <cell r="P131">
            <v>0.1</v>
          </cell>
          <cell r="Q131">
            <v>5737.5</v>
          </cell>
        </row>
        <row r="132">
          <cell r="A132" t="str">
            <v>04746</v>
          </cell>
          <cell r="B132" t="str">
            <v>东北大区</v>
          </cell>
          <cell r="C132" t="str">
            <v>黑龙江</v>
          </cell>
          <cell r="D132" t="str">
            <v>王涛</v>
          </cell>
          <cell r="E132" t="str">
            <v>售后体系</v>
          </cell>
          <cell r="F132" t="str">
            <v>售后体系</v>
          </cell>
          <cell r="G132" t="str">
            <v>黑龙江售后服务部</v>
          </cell>
          <cell r="H132" t="str">
            <v>售后工程师</v>
          </cell>
          <cell r="I132" t="str">
            <v>2020-09-16</v>
          </cell>
          <cell r="J132">
            <v>5350</v>
          </cell>
          <cell r="K132">
            <v>11770</v>
          </cell>
          <cell r="L132">
            <v>75970</v>
          </cell>
          <cell r="M132">
            <v>68850</v>
          </cell>
          <cell r="N132">
            <v>7650</v>
          </cell>
          <cell r="O132">
            <v>76500</v>
          </cell>
          <cell r="P132">
            <v>0.1</v>
          </cell>
          <cell r="Q132">
            <v>5737.5</v>
          </cell>
        </row>
        <row r="133">
          <cell r="A133" t="str">
            <v>04772</v>
          </cell>
          <cell r="B133" t="str">
            <v>东北大区</v>
          </cell>
          <cell r="C133" t="str">
            <v>天津</v>
          </cell>
          <cell r="D133" t="str">
            <v>王金龙</v>
          </cell>
          <cell r="E133" t="str">
            <v>售后体系</v>
          </cell>
          <cell r="F133" t="str">
            <v>售后体系</v>
          </cell>
          <cell r="G133" t="str">
            <v>天津售后服务部</v>
          </cell>
          <cell r="H133" t="str">
            <v>售后经理</v>
          </cell>
          <cell r="I133" t="str">
            <v>2020-10-12</v>
          </cell>
          <cell r="J133">
            <v>7450</v>
          </cell>
          <cell r="K133">
            <v>16390</v>
          </cell>
          <cell r="L133">
            <v>105790</v>
          </cell>
          <cell r="M133">
            <v>106063</v>
          </cell>
          <cell r="N133">
            <v>18717</v>
          </cell>
          <cell r="O133">
            <v>124780</v>
          </cell>
          <cell r="P133">
            <v>0.15</v>
          </cell>
          <cell r="Q133">
            <v>8838.58</v>
          </cell>
        </row>
        <row r="134">
          <cell r="A134" t="str">
            <v>04773</v>
          </cell>
          <cell r="B134" t="str">
            <v>东北大区</v>
          </cell>
          <cell r="C134" t="str">
            <v>天津</v>
          </cell>
          <cell r="D134" t="str">
            <v>白羽丰</v>
          </cell>
          <cell r="E134" t="str">
            <v>售后体系</v>
          </cell>
          <cell r="F134" t="str">
            <v>售后体系</v>
          </cell>
          <cell r="G134" t="str">
            <v>天津售后服务部</v>
          </cell>
          <cell r="H134" t="str">
            <v>售后工程师</v>
          </cell>
          <cell r="I134" t="str">
            <v>2020-10-12</v>
          </cell>
          <cell r="J134">
            <v>5500</v>
          </cell>
          <cell r="K134">
            <v>12100</v>
          </cell>
          <cell r="L134">
            <v>78100</v>
          </cell>
          <cell r="M134">
            <v>74446.4</v>
          </cell>
          <cell r="N134">
            <v>8092</v>
          </cell>
          <cell r="O134">
            <v>80920</v>
          </cell>
          <cell r="P134">
            <v>0.08</v>
          </cell>
          <cell r="Q134">
            <v>6069</v>
          </cell>
        </row>
        <row r="135">
          <cell r="A135" t="str">
            <v>04795</v>
          </cell>
          <cell r="B135" t="str">
            <v>东北大区</v>
          </cell>
          <cell r="C135" t="str">
            <v>黑龙江</v>
          </cell>
          <cell r="D135" t="str">
            <v>白玉宇</v>
          </cell>
          <cell r="E135" t="str">
            <v>售后体系</v>
          </cell>
          <cell r="F135" t="str">
            <v>售后体系</v>
          </cell>
          <cell r="G135" t="str">
            <v>黑龙江售后服务部</v>
          </cell>
          <cell r="H135" t="str">
            <v>售后经理</v>
          </cell>
          <cell r="I135" t="str">
            <v>2020-10-26</v>
          </cell>
          <cell r="J135">
            <v>7400</v>
          </cell>
          <cell r="K135">
            <v>16280</v>
          </cell>
          <cell r="L135">
            <v>105080</v>
          </cell>
          <cell r="M135">
            <v>88816.5</v>
          </cell>
          <cell r="N135">
            <v>9868.5</v>
          </cell>
          <cell r="O135">
            <v>98685</v>
          </cell>
          <cell r="P135">
            <v>0.1</v>
          </cell>
          <cell r="Q135">
            <v>7401.38</v>
          </cell>
        </row>
        <row r="136">
          <cell r="A136" t="str">
            <v>04796</v>
          </cell>
          <cell r="B136" t="str">
            <v>东北大区</v>
          </cell>
          <cell r="C136" t="str">
            <v>辽宁</v>
          </cell>
          <cell r="D136" t="str">
            <v>邢光宇</v>
          </cell>
          <cell r="E136" t="str">
            <v>涉业务体系</v>
          </cell>
          <cell r="F136" t="str">
            <v>泵站部</v>
          </cell>
          <cell r="G136" t="str">
            <v>辽宁泵站与农饮水部</v>
          </cell>
          <cell r="H136" t="str">
            <v>泵站专员</v>
          </cell>
          <cell r="I136" t="str">
            <v>2020-10-28</v>
          </cell>
          <cell r="J136">
            <v>7000</v>
          </cell>
          <cell r="K136">
            <v>35000</v>
          </cell>
          <cell r="L136">
            <v>119000</v>
          </cell>
          <cell r="M136">
            <v>87359.9999999999</v>
          </cell>
          <cell r="N136">
            <v>37128</v>
          </cell>
          <cell r="O136">
            <v>123760</v>
          </cell>
          <cell r="P136">
            <v>0.294117647058824</v>
          </cell>
          <cell r="Q136">
            <v>7219</v>
          </cell>
        </row>
        <row r="137">
          <cell r="A137" t="str">
            <v>04832</v>
          </cell>
          <cell r="B137" t="str">
            <v>东北大区</v>
          </cell>
          <cell r="C137" t="str">
            <v>东北大区</v>
          </cell>
          <cell r="D137" t="str">
            <v>魏亚贤</v>
          </cell>
          <cell r="E137" t="str">
            <v>研发体系</v>
          </cell>
          <cell r="F137" t="str">
            <v>售前体系</v>
          </cell>
          <cell r="G137" t="str">
            <v>东北大区售前支持部（二）</v>
          </cell>
          <cell r="H137" t="str">
            <v>售前工程师</v>
          </cell>
          <cell r="I137" t="str">
            <v>2020-11-10</v>
          </cell>
          <cell r="J137">
            <v>9300</v>
          </cell>
          <cell r="K137">
            <v>28400</v>
          </cell>
          <cell r="L137">
            <v>140000</v>
          </cell>
          <cell r="M137">
            <v>144187.2</v>
          </cell>
          <cell r="N137">
            <v>63308</v>
          </cell>
          <cell r="O137">
            <v>180880</v>
          </cell>
          <cell r="P137">
            <v>0.202857142857143</v>
          </cell>
          <cell r="Q137">
            <v>9798</v>
          </cell>
        </row>
        <row r="138">
          <cell r="A138" t="str">
            <v>04838</v>
          </cell>
          <cell r="B138" t="str">
            <v>东北大区</v>
          </cell>
          <cell r="C138" t="str">
            <v>黑龙江</v>
          </cell>
          <cell r="D138" t="str">
            <v>于淼</v>
          </cell>
          <cell r="E138" t="str">
            <v>涉业务体系</v>
          </cell>
          <cell r="F138" t="str">
            <v>战发销售体系</v>
          </cell>
          <cell r="G138" t="str">
            <v>黑龙江战略发展部（四）</v>
          </cell>
          <cell r="H138" t="str">
            <v>战发经理</v>
          </cell>
          <cell r="I138" t="str">
            <v>2020-11-16</v>
          </cell>
          <cell r="J138">
            <v>10000</v>
          </cell>
          <cell r="K138">
            <v>110000</v>
          </cell>
          <cell r="L138">
            <v>230000</v>
          </cell>
          <cell r="M138">
            <v>122400</v>
          </cell>
          <cell r="N138">
            <v>93840</v>
          </cell>
          <cell r="O138">
            <v>234600</v>
          </cell>
          <cell r="P138">
            <v>0.478260869565217</v>
          </cell>
          <cell r="Q138">
            <v>11730</v>
          </cell>
        </row>
        <row r="139">
          <cell r="A139" t="str">
            <v>04860</v>
          </cell>
          <cell r="B139" t="str">
            <v>东北大区</v>
          </cell>
          <cell r="C139" t="str">
            <v>辽宁</v>
          </cell>
          <cell r="D139" t="str">
            <v>李林</v>
          </cell>
          <cell r="E139" t="str">
            <v>涉业务体系</v>
          </cell>
          <cell r="F139" t="str">
            <v>战发销售体系</v>
          </cell>
          <cell r="G139" t="str">
            <v>辽宁战略发展部（三）</v>
          </cell>
          <cell r="H139" t="str">
            <v>战发专员</v>
          </cell>
          <cell r="I139" t="str">
            <v>2020-12-01</v>
          </cell>
          <cell r="J139">
            <v>7000</v>
          </cell>
          <cell r="K139">
            <v>35000</v>
          </cell>
          <cell r="L139">
            <v>119000</v>
          </cell>
          <cell r="M139">
            <v>87359.9999999999</v>
          </cell>
          <cell r="N139">
            <v>36400.0000000001</v>
          </cell>
          <cell r="O139">
            <v>123760</v>
          </cell>
          <cell r="P139">
            <v>0.294117647058824</v>
          </cell>
          <cell r="Q139">
            <v>7280</v>
          </cell>
        </row>
        <row r="140">
          <cell r="A140" t="str">
            <v>04890</v>
          </cell>
          <cell r="B140" t="str">
            <v>东北大区</v>
          </cell>
          <cell r="C140" t="str">
            <v>东北大区</v>
          </cell>
          <cell r="D140" t="str">
            <v>杨金光</v>
          </cell>
          <cell r="E140" t="str">
            <v>涉业务体系</v>
          </cell>
          <cell r="F140" t="str">
            <v>战合体系</v>
          </cell>
          <cell r="G140" t="str">
            <v>东北大区战略合作部</v>
          </cell>
          <cell r="H140" t="str">
            <v>战合专员</v>
          </cell>
          <cell r="I140" t="str">
            <v>2020-12-18</v>
          </cell>
          <cell r="J140">
            <v>8000</v>
          </cell>
          <cell r="K140">
            <v>64000</v>
          </cell>
          <cell r="L140">
            <v>160000</v>
          </cell>
          <cell r="M140">
            <v>97104</v>
          </cell>
          <cell r="N140">
            <v>64736</v>
          </cell>
          <cell r="O140">
            <v>161840</v>
          </cell>
          <cell r="P140">
            <v>0.4</v>
          </cell>
          <cell r="Q140">
            <v>8092</v>
          </cell>
        </row>
        <row r="141">
          <cell r="A141" t="str">
            <v>04891</v>
          </cell>
          <cell r="B141" t="str">
            <v>东北大区</v>
          </cell>
          <cell r="C141" t="str">
            <v>东北战合</v>
          </cell>
          <cell r="D141" t="str">
            <v>韩丽晶</v>
          </cell>
          <cell r="E141" t="str">
            <v>涉业务体系</v>
          </cell>
          <cell r="F141" t="str">
            <v>战合体系</v>
          </cell>
          <cell r="G141" t="str">
            <v>东北战合战略合作部</v>
          </cell>
          <cell r="H141" t="str">
            <v>战合专员</v>
          </cell>
          <cell r="I141" t="str">
            <v>2020-12-17</v>
          </cell>
          <cell r="J141">
            <v>8000</v>
          </cell>
          <cell r="K141">
            <v>64000</v>
          </cell>
          <cell r="L141">
            <v>160000</v>
          </cell>
          <cell r="M141">
            <v>97104</v>
          </cell>
          <cell r="N141">
            <v>64736</v>
          </cell>
          <cell r="O141">
            <v>161840</v>
          </cell>
          <cell r="P141">
            <v>0.4</v>
          </cell>
          <cell r="Q141">
            <v>8092</v>
          </cell>
        </row>
        <row r="142">
          <cell r="A142" t="str">
            <v>04901</v>
          </cell>
          <cell r="B142" t="str">
            <v>东北大区</v>
          </cell>
          <cell r="C142" t="str">
            <v>滨海</v>
          </cell>
          <cell r="D142" t="str">
            <v>王丽婷</v>
          </cell>
          <cell r="E142" t="str">
            <v>涉业务体系</v>
          </cell>
          <cell r="F142" t="str">
            <v>战发销售体系</v>
          </cell>
          <cell r="G142" t="str">
            <v>滨海战略发展部（三）</v>
          </cell>
          <cell r="H142" t="str">
            <v>战发经理</v>
          </cell>
          <cell r="I142" t="str">
            <v>2021-01-04</v>
          </cell>
          <cell r="J142">
            <v>9000</v>
          </cell>
          <cell r="K142">
            <v>90000</v>
          </cell>
          <cell r="L142">
            <v>198000</v>
          </cell>
          <cell r="M142">
            <v>114054.545454545</v>
          </cell>
          <cell r="N142">
            <v>95095.4545454546</v>
          </cell>
          <cell r="O142">
            <v>209100</v>
          </cell>
          <cell r="P142">
            <v>0.4</v>
          </cell>
          <cell r="Q142">
            <v>9584</v>
          </cell>
        </row>
        <row r="143">
          <cell r="A143" t="str">
            <v>04925</v>
          </cell>
          <cell r="B143" t="str">
            <v>东北大区</v>
          </cell>
          <cell r="C143" t="str">
            <v>黑龙江</v>
          </cell>
          <cell r="D143" t="str">
            <v>赵宝成</v>
          </cell>
          <cell r="E143" t="str">
            <v>研发体系</v>
          </cell>
          <cell r="F143" t="str">
            <v>售前体系</v>
          </cell>
          <cell r="G143" t="str">
            <v>黑龙江售前支持部</v>
          </cell>
          <cell r="H143" t="str">
            <v>售前工程师</v>
          </cell>
          <cell r="I143" t="str">
            <v>2021-01-18</v>
          </cell>
          <cell r="J143">
            <v>9000</v>
          </cell>
          <cell r="K143">
            <v>27000</v>
          </cell>
          <cell r="L143">
            <v>135000</v>
          </cell>
          <cell r="M143">
            <v>137088</v>
          </cell>
          <cell r="N143">
            <v>59976</v>
          </cell>
          <cell r="O143">
            <v>171360</v>
          </cell>
          <cell r="P143">
            <v>0.2</v>
          </cell>
          <cell r="Q143">
            <v>9282</v>
          </cell>
        </row>
        <row r="144">
          <cell r="A144" t="str">
            <v>04942</v>
          </cell>
          <cell r="B144" t="str">
            <v>东北大区</v>
          </cell>
          <cell r="C144" t="str">
            <v>东北大区</v>
          </cell>
          <cell r="D144" t="str">
            <v>曲轶</v>
          </cell>
          <cell r="E144" t="str">
            <v>涉业务体系</v>
          </cell>
          <cell r="F144" t="str">
            <v>渠道体系</v>
          </cell>
          <cell r="G144" t="str">
            <v>东北大区渠道管理部</v>
          </cell>
          <cell r="H144" t="str">
            <v>渠道经理</v>
          </cell>
          <cell r="I144" t="str">
            <v>2021-02-01</v>
          </cell>
          <cell r="J144">
            <v>10500</v>
          </cell>
          <cell r="K144">
            <v>73500</v>
          </cell>
          <cell r="L144">
            <v>199500</v>
          </cell>
          <cell r="M144">
            <v>132063.157894737</v>
          </cell>
          <cell r="N144">
            <v>62730</v>
          </cell>
          <cell r="O144">
            <v>209100</v>
          </cell>
          <cell r="P144">
            <v>0.368421052631579</v>
          </cell>
          <cell r="Q144">
            <v>12198</v>
          </cell>
        </row>
        <row r="145">
          <cell r="A145" t="str">
            <v>04975</v>
          </cell>
          <cell r="B145" t="str">
            <v>东北大区</v>
          </cell>
          <cell r="C145" t="str">
            <v>吉林</v>
          </cell>
          <cell r="D145" t="str">
            <v>杨琳琳</v>
          </cell>
          <cell r="E145" t="str">
            <v>研发体系</v>
          </cell>
          <cell r="F145" t="str">
            <v>售前体系</v>
          </cell>
          <cell r="G145" t="str">
            <v>吉林售前支持部</v>
          </cell>
          <cell r="H145" t="str">
            <v>售前工程师</v>
          </cell>
          <cell r="I145" t="str">
            <v>2021-03-08</v>
          </cell>
          <cell r="J145">
            <v>7700</v>
          </cell>
          <cell r="K145">
            <v>22600</v>
          </cell>
          <cell r="L145">
            <v>115000</v>
          </cell>
          <cell r="M145">
            <v>116922.156521739</v>
          </cell>
          <cell r="N145">
            <v>50932</v>
          </cell>
          <cell r="O145">
            <v>145520</v>
          </cell>
          <cell r="P145">
            <v>0.196521739130435</v>
          </cell>
          <cell r="Q145">
            <v>7882</v>
          </cell>
        </row>
        <row r="146">
          <cell r="A146" t="str">
            <v>04143</v>
          </cell>
          <cell r="B146" t="str">
            <v>东北大区</v>
          </cell>
          <cell r="C146" t="str">
            <v>黑龙江</v>
          </cell>
          <cell r="D146" t="str">
            <v>王雷</v>
          </cell>
          <cell r="E146" t="str">
            <v>涉业务体系</v>
          </cell>
          <cell r="F146" t="str">
            <v>战发销售体系</v>
          </cell>
          <cell r="G146" t="str">
            <v>黑龙江战略发展部（三）</v>
          </cell>
          <cell r="H146" t="str">
            <v>战发经理</v>
          </cell>
          <cell r="I146" t="str">
            <v>2020-02-20</v>
          </cell>
          <cell r="J146">
            <v>11000</v>
          </cell>
          <cell r="K146">
            <v>26400</v>
          </cell>
          <cell r="L146">
            <v>158400</v>
          </cell>
          <cell r="M146">
            <v>129036</v>
          </cell>
          <cell r="N146">
            <v>105564</v>
          </cell>
          <cell r="O146">
            <v>234600</v>
          </cell>
          <cell r="P146">
            <v>0.44997442455243</v>
          </cell>
          <cell r="Q146">
            <v>10753</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6"/>
  <sheetViews>
    <sheetView tabSelected="1" workbookViewId="0">
      <selection activeCell="A1" sqref="$A1:$XFD1048576"/>
    </sheetView>
  </sheetViews>
  <sheetFormatPr defaultColWidth="13" defaultRowHeight="20" customHeight="1"/>
  <cols>
    <col min="1" max="1" width="7.09259259259259" style="1" customWidth="1"/>
    <col min="2" max="3" width="13.9814814814815" style="1" customWidth="1"/>
    <col min="4" max="4" width="23.1944444444444" style="1" customWidth="1"/>
    <col min="5" max="5" width="17.5833333333333" style="1" customWidth="1"/>
    <col min="6" max="6" width="9.25" style="1" customWidth="1"/>
    <col min="7" max="7" width="5.71296296296296" style="1" customWidth="1"/>
    <col min="8" max="9" width="18.1759259259259" style="1" customWidth="1"/>
    <col min="10" max="16384" width="12.7962962962963" style="1"/>
  </cols>
  <sheetData>
    <row r="2" s="1" customFormat="1" ht="40" customHeight="1" spans="1:9">
      <c r="A2" s="3" t="s">
        <v>0</v>
      </c>
      <c r="B2" s="3"/>
      <c r="C2" s="3"/>
      <c r="D2" s="3"/>
      <c r="E2" s="3"/>
      <c r="F2" s="3"/>
      <c r="G2" s="3"/>
      <c r="H2" s="3"/>
      <c r="I2" s="3"/>
    </row>
    <row r="3" s="1" customFormat="1" customHeight="1" spans="1:9">
      <c r="A3" s="4"/>
      <c r="B3" s="4"/>
      <c r="C3" s="4"/>
      <c r="D3" s="4"/>
      <c r="E3" s="4"/>
      <c r="F3" s="4"/>
      <c r="G3" s="4"/>
      <c r="H3" s="4"/>
      <c r="I3" s="4"/>
    </row>
    <row r="4" s="1" customFormat="1" ht="40" customHeight="1" spans="1:9">
      <c r="A4" s="5" t="s">
        <v>1</v>
      </c>
      <c r="B4" s="5"/>
      <c r="C4" s="5"/>
      <c r="D4" s="5"/>
      <c r="E4" s="5"/>
      <c r="F4" s="5"/>
      <c r="G4" s="5"/>
      <c r="H4" s="5"/>
      <c r="I4" s="5"/>
    </row>
    <row r="5" s="2" customFormat="1" ht="40" customHeight="1" spans="1:9">
      <c r="A5" s="6" t="s">
        <v>2</v>
      </c>
      <c r="B5" s="6"/>
      <c r="C5" s="6"/>
      <c r="D5" s="6"/>
      <c r="E5" s="6"/>
      <c r="F5" s="6"/>
      <c r="G5" s="6"/>
      <c r="H5" s="6"/>
      <c r="I5" s="6"/>
    </row>
    <row r="6" s="1" customFormat="1" customHeight="1" spans="1:9">
      <c r="A6" s="7"/>
      <c r="B6" s="7"/>
      <c r="C6" s="7"/>
      <c r="D6" s="7"/>
      <c r="E6" s="7"/>
      <c r="F6" s="7"/>
      <c r="G6" s="7"/>
      <c r="H6" s="7"/>
      <c r="I6" s="7"/>
    </row>
    <row r="7" s="1" customFormat="1" customHeight="1" spans="1:9">
      <c r="A7" s="8" t="s">
        <v>3</v>
      </c>
      <c r="B7" s="9" t="s">
        <v>4</v>
      </c>
      <c r="C7" s="9" t="s">
        <v>5</v>
      </c>
      <c r="D7" s="9" t="s">
        <v>6</v>
      </c>
      <c r="E7" s="10" t="s">
        <v>7</v>
      </c>
      <c r="F7" s="10" t="s">
        <v>8</v>
      </c>
      <c r="G7" s="11"/>
      <c r="H7" s="9" t="s">
        <v>9</v>
      </c>
      <c r="I7" s="9" t="s">
        <v>10</v>
      </c>
    </row>
    <row r="8" s="1" customFormat="1" customHeight="1" spans="1:9">
      <c r="A8" s="9"/>
      <c r="B8" s="12" t="s">
        <v>11</v>
      </c>
      <c r="C8" s="13" t="str">
        <f>IFERROR(VLOOKUP($B$8,'[1]薪酬数据（表头勿改！）'!A:D,4,0),"-")</f>
        <v>王涛</v>
      </c>
      <c r="D8" s="13" t="str">
        <f>IFERROR(VLOOKUP($B$8,'[1]薪酬数据（表头勿改！）'!A:G,7,0),"-")</f>
        <v>黑龙江售后服务部</v>
      </c>
      <c r="E8" s="14" t="str">
        <f>IFERROR(VLOOKUP($B$8,'[1]薪酬数据（表头勿改！）'!A:H,8,0),"-")</f>
        <v>售后工程师</v>
      </c>
      <c r="F8" s="14" t="s">
        <v>12</v>
      </c>
      <c r="G8" s="15"/>
      <c r="H8" s="13" t="str">
        <f>IFERROR(VLOOKUP($B$8,'[1]薪酬数据（表头勿改！）'!A:I,9,0),"-")</f>
        <v>2020-09-16</v>
      </c>
      <c r="I8" s="13"/>
    </row>
    <row r="10" s="1" customFormat="1" customHeight="1" spans="1:9">
      <c r="A10" s="16"/>
      <c r="B10" s="17"/>
      <c r="C10" s="17"/>
      <c r="D10" s="18"/>
      <c r="E10" s="9" t="s">
        <v>13</v>
      </c>
      <c r="F10" s="19" t="s">
        <v>14</v>
      </c>
      <c r="G10" s="20"/>
      <c r="H10" s="21"/>
      <c r="I10" s="9" t="s">
        <v>15</v>
      </c>
    </row>
    <row r="11" s="1" customFormat="1" customHeight="1" spans="1:9">
      <c r="A11" s="22" t="s">
        <v>16</v>
      </c>
      <c r="B11" s="22"/>
      <c r="C11" s="22"/>
      <c r="D11" s="22"/>
      <c r="E11" s="23">
        <f>IFERROR(VLOOKUP($B$8,'[1]薪酬数据（表头勿改！）'!A:J,10,0),"-")</f>
        <v>5350</v>
      </c>
      <c r="F11" s="24">
        <f t="shared" ref="F11:F13" si="0">IFERROR(I11/E11-1,"-")</f>
        <v>0.0724299065420562</v>
      </c>
      <c r="G11" s="25"/>
      <c r="H11" s="26">
        <f t="shared" ref="H11:H13" si="1">IFERROR(I11-E11,"-")</f>
        <v>387.5</v>
      </c>
      <c r="I11" s="26">
        <f>IFERROR(VLOOKUP($B$8,'[1]薪酬数据（表头勿改！）'!A:Q,17,0),"-")</f>
        <v>5737.5</v>
      </c>
    </row>
    <row r="12" s="1" customFormat="1" customHeight="1" spans="1:9">
      <c r="A12" s="22" t="s">
        <v>17</v>
      </c>
      <c r="B12" s="22"/>
      <c r="C12" s="22"/>
      <c r="D12" s="22"/>
      <c r="E12" s="23">
        <f>IFERROR(VLOOKUP($B$8,'[1]薪酬数据（表头勿改！）'!A:K,11,0),"-")</f>
        <v>11770</v>
      </c>
      <c r="F12" s="24">
        <f t="shared" si="0"/>
        <v>-0.350042480883602</v>
      </c>
      <c r="G12" s="25"/>
      <c r="H12" s="26">
        <f t="shared" si="1"/>
        <v>-4120</v>
      </c>
      <c r="I12" s="26">
        <f>IFERROR(VLOOKUP($B$8,'[1]薪酬数据（表头勿改！）'!A:O,14,0),"-")</f>
        <v>7650</v>
      </c>
    </row>
    <row r="13" s="1" customFormat="1" customHeight="1" spans="1:9">
      <c r="A13" s="22" t="s">
        <v>18</v>
      </c>
      <c r="B13" s="22"/>
      <c r="C13" s="22"/>
      <c r="D13" s="22"/>
      <c r="E13" s="23">
        <f>IFERROR(VLOOKUP($B$8,'[1]薪酬数据（表头勿改！）'!A:L,12,0),"-")</f>
        <v>75970</v>
      </c>
      <c r="F13" s="24">
        <f t="shared" si="0"/>
        <v>0.00697643806765824</v>
      </c>
      <c r="G13" s="25"/>
      <c r="H13" s="26">
        <f t="shared" si="1"/>
        <v>530</v>
      </c>
      <c r="I13" s="26">
        <f>IFERROR(VLOOKUP($B$8,'[1]薪酬数据（表头勿改！）'!A:Q,15,0),"-")</f>
        <v>76500</v>
      </c>
    </row>
    <row r="14" s="1" customFormat="1" customHeight="1" spans="1:9">
      <c r="A14" s="27"/>
      <c r="B14" s="27"/>
      <c r="C14" s="27"/>
      <c r="D14" s="27"/>
      <c r="E14" s="28"/>
      <c r="F14" s="29"/>
      <c r="G14" s="30"/>
      <c r="H14" s="31"/>
      <c r="I14" s="31"/>
    </row>
    <row r="15" s="1" customFormat="1" customHeight="1" spans="1:9">
      <c r="A15" s="32" t="s">
        <v>19</v>
      </c>
      <c r="B15" s="32"/>
      <c r="C15" s="32"/>
      <c r="D15" s="32"/>
      <c r="E15" s="32"/>
      <c r="F15" s="32"/>
      <c r="G15" s="32"/>
      <c r="H15" s="32"/>
      <c r="I15" s="36" t="str">
        <f>IFERROR(VLOOKUP($B$8,'[1]薪酬数据（表头勿改！）'!A:T,20,0),"-")</f>
        <v>-</v>
      </c>
    </row>
    <row r="16" s="1" customFormat="1" ht="60" customHeight="1" spans="1:9">
      <c r="A16" s="5" t="s">
        <v>20</v>
      </c>
      <c r="B16" s="5"/>
      <c r="C16" s="5"/>
      <c r="D16" s="5"/>
      <c r="E16" s="5"/>
      <c r="F16" s="5"/>
      <c r="G16" s="5"/>
      <c r="H16" s="5"/>
      <c r="I16" s="5"/>
    </row>
    <row r="17" s="1" customFormat="1" customHeight="1" spans="1:9">
      <c r="A17" s="33" t="s">
        <v>21</v>
      </c>
      <c r="B17" s="33"/>
      <c r="C17" s="33"/>
      <c r="D17" s="33"/>
      <c r="E17" s="34">
        <f>I12</f>
        <v>7650</v>
      </c>
      <c r="F17" s="35" t="s">
        <v>22</v>
      </c>
      <c r="G17" s="35"/>
      <c r="H17" s="35"/>
      <c r="I17" s="35"/>
    </row>
    <row r="18" s="1" customFormat="1" ht="60" customHeight="1" spans="1:9">
      <c r="A18" s="5" t="s">
        <v>23</v>
      </c>
      <c r="B18" s="5"/>
      <c r="C18" s="5"/>
      <c r="D18" s="5"/>
      <c r="E18" s="5"/>
      <c r="F18" s="5"/>
      <c r="G18" s="5"/>
      <c r="H18" s="5"/>
      <c r="I18" s="5"/>
    </row>
    <row r="19" s="1" customFormat="1" ht="60" customHeight="1" spans="1:9">
      <c r="A19" s="5" t="s">
        <v>24</v>
      </c>
      <c r="B19" s="5"/>
      <c r="C19" s="5"/>
      <c r="D19" s="5"/>
      <c r="E19" s="5"/>
      <c r="F19" s="5"/>
      <c r="G19" s="5"/>
      <c r="H19" s="5"/>
      <c r="I19" s="5"/>
    </row>
    <row r="20" s="1" customFormat="1" ht="80" customHeight="1" spans="1:9">
      <c r="A20" s="5" t="s">
        <v>25</v>
      </c>
      <c r="B20" s="5"/>
      <c r="C20" s="5"/>
      <c r="D20" s="5"/>
      <c r="E20" s="5"/>
      <c r="F20" s="5"/>
      <c r="G20" s="5"/>
      <c r="H20" s="5"/>
      <c r="I20" s="5"/>
    </row>
    <row r="25" s="1" customFormat="1" customHeight="1" spans="6:9">
      <c r="F25" s="35" t="s">
        <v>26</v>
      </c>
      <c r="G25" s="35"/>
      <c r="H25" s="35"/>
      <c r="I25" s="35"/>
    </row>
    <row r="26" s="1" customFormat="1" customHeight="1" spans="6:9">
      <c r="F26" s="35" t="s">
        <v>27</v>
      </c>
      <c r="G26" s="35"/>
      <c r="H26" s="35"/>
      <c r="I26" s="35"/>
    </row>
  </sheetData>
  <mergeCells count="18">
    <mergeCell ref="A2:I2"/>
    <mergeCell ref="A4:I4"/>
    <mergeCell ref="A5:I5"/>
    <mergeCell ref="F7:G7"/>
    <mergeCell ref="F8:G8"/>
    <mergeCell ref="F10:H10"/>
    <mergeCell ref="A11:D11"/>
    <mergeCell ref="A12:D12"/>
    <mergeCell ref="A13:D13"/>
    <mergeCell ref="A15:H15"/>
    <mergeCell ref="A16:I16"/>
    <mergeCell ref="F17:I17"/>
    <mergeCell ref="A18:I18"/>
    <mergeCell ref="A19:I19"/>
    <mergeCell ref="A20:I20"/>
    <mergeCell ref="F25:I25"/>
    <mergeCell ref="F26:I26"/>
    <mergeCell ref="A7:A8"/>
  </mergeCells>
  <conditionalFormatting sqref="B8">
    <cfRule type="duplicateValues" dxfId="0" priority="1"/>
  </conditionalFormatting>
  <conditionalFormatting sqref="H8">
    <cfRule type="containsBlanks" dxfId="1" priority="5">
      <formula>LEN(TRIM(H8))=0</formula>
    </cfRule>
  </conditionalFormatting>
  <conditionalFormatting sqref="I15">
    <cfRule type="containsText" dxfId="2" priority="4" operator="between" text="-">
      <formula>NOT(ISERROR(SEARCH("-",I15)))</formula>
    </cfRule>
  </conditionalFormatting>
  <conditionalFormatting sqref="C8:G8 E11:E13 I11:I13">
    <cfRule type="containsText" dxfId="2" priority="6" operator="between" text="-">
      <formula>NOT(ISERROR(SEARCH("-",C8)))</formula>
    </cfRule>
  </conditionalFormatting>
  <conditionalFormatting sqref="F8:G8 I8">
    <cfRule type="containsBlanks" dxfId="3" priority="2">
      <formula>LEN(TRIM(F8))=0</formula>
    </cfRule>
  </conditionalFormatting>
  <conditionalFormatting sqref="F11:F13 H11:H13">
    <cfRule type="containsText" dxfId="2" priority="3" operator="between" text="-">
      <formula>NOT(ISERROR(SEARCH("-",F11)))</formula>
    </cfRule>
  </conditionalFormatting>
  <dataValidations count="1">
    <dataValidation type="list" allowBlank="1" showInputMessage="1" showErrorMessage="1" sqref="F8:G8">
      <formula1>[1]备用!#REF!</formula1>
    </dataValidation>
  </dataValidation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谢庆国</dc:creator>
  <cp:lastModifiedBy>谢庆国</cp:lastModifiedBy>
  <dcterms:created xsi:type="dcterms:W3CDTF">2015-06-05T18:17:00Z</dcterms:created>
  <dcterms:modified xsi:type="dcterms:W3CDTF">2021-05-15T02:35:56Z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7C0D53B5DC144227AAC90067AD0A9D4F</vt:lpwstr>
  </property>
  <property fmtid="{D5CDD505-2E9C-101B-9397-08002B2CF9AE}" pid="3" name="KSOProductBuildVer">
    <vt:lpwstr>2052-11.1.0.10495</vt:lpwstr>
  </property>
</Properties>
</file>